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Index" sheetId="7" r:id="rId1"/>
    <sheet name="Environment" sheetId="12" r:id="rId2"/>
    <sheet name="Society" sheetId="3" r:id="rId3"/>
    <sheet name="Governance" sheetId="2" r:id="rId4"/>
    <sheet name="Economic" sheetId="8" r:id="rId5"/>
    <sheet name="List of ISO 14001Certified Co." sheetId="10" r:id="rId6"/>
    <sheet name="List of ISO 45001Certified Co." sheetId="11" r:id="rId7"/>
    <sheet name="List of TSFs disclosure" sheetId="13" r:id="rId8"/>
  </sheets>
  <definedNames>
    <definedName name="OLE_LINK305" localSheetId="1">Environment!$A$19</definedName>
    <definedName name="OLE_LINK322" localSheetId="1">Environment!$A$103</definedName>
    <definedName name="OLE_LINK334" localSheetId="2">Society!$A$32</definedName>
    <definedName name="_xlnm._FilterDatabase" localSheetId="7" hidden="1">'List of TSFs disclosure'!$A$1:$N$105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<sst xmlns="http://schemas.openxmlformats.org/spreadsheetml/2006/main" count="2163" uniqueCount="785">
  <si>
    <t>Zijin Mining 2023 ESG Performance Data</t>
  </si>
  <si>
    <t>Last Update: 2024/4/25</t>
  </si>
  <si>
    <t>About the 2023 ESG Performance Data</t>
  </si>
  <si>
    <t>Reporting Entity</t>
  </si>
  <si>
    <t>The organizational boundaries of Zijin Mining (hereinafter “the Company”) are determined by the principle of the operational control method, which covers all companies whose operations are under the actual management of the Company. Data for joint ventures not operated by Zijin Mining is not presented unless otherwise stated.</t>
  </si>
  <si>
    <t>Date of Publication</t>
  </si>
  <si>
    <t>25 April, 2024</t>
  </si>
  <si>
    <t>Reporting Period</t>
  </si>
  <si>
    <t>The 2023 ESG Performance Data has been prepared based on Zijin Mining's financial reporting year (1 January to 31 December), unless otherwise stated.</t>
  </si>
  <si>
    <t>Reporting Standards</t>
  </si>
  <si>
    <t>The notice of Shanghai Stock Exchange (SSE) on strengthening the social responsibility of listed companies and the Guidelines for the Disclosure of Environmental Information of Companies Listed on the SSE and the guidelines for the preparation of the Report on the Fulfillment of Social Responsibilities by Companies</t>
  </si>
  <si>
    <t>The Stock Exchange of Hong Kong Limited Main Board Listing Rules Appendix C2  Environmental, Social and Governance Reporting Guide</t>
  </si>
  <si>
    <t>The Global Reporting Initiative (GRI) Standards 2021</t>
  </si>
  <si>
    <t>Sustainability Accounting Standards Board (SASB)</t>
  </si>
  <si>
    <t>Task Force on Climate-related Financial Disclosures (TCFD)</t>
  </si>
  <si>
    <t>International Sustainability Standards Board(ISSB) IFRS Sustainability Disclosure Standards S1/S2</t>
  </si>
  <si>
    <t>The China Corporate Social Responsibility Report - Corporate Social Responsibility Preparation Standard CASS-CSR 5.0 - General Mining Industry (CASS 5.0) of the Chinese Academy of Social Sciences</t>
  </si>
  <si>
    <t>Source of Data</t>
  </si>
  <si>
    <t>Zijin Mining ESG Reports and Zijin Mining Annual Reports</t>
  </si>
  <si>
    <t>Data Assurance</t>
  </si>
  <si>
    <t>Economic data has been audited by Ernst &amp; Young Huaming LLP (special general partnership); ESG data has been verified by an international independent third-party verification agency - TÜV SÜD Certification and Testing (China) Co., Ltd. Shanghai Branch in accordance with the AA1000ASv3 assurance principles, and an assurance opinion has been issued</t>
  </si>
  <si>
    <t>How to Access</t>
  </si>
  <si>
    <t>The Performance Data can be donwnloaded in the official websites of Zijin Mining</t>
  </si>
  <si>
    <t>Contents</t>
  </si>
  <si>
    <t>Index</t>
  </si>
  <si>
    <t>Notes on the 2023 ESG Performance Data</t>
  </si>
  <si>
    <t>Environment</t>
  </si>
  <si>
    <t>Environmental performance of Zijin Mining</t>
  </si>
  <si>
    <t>Society</t>
  </si>
  <si>
    <t>Social performance of Zijin Mining</t>
  </si>
  <si>
    <t>Governance</t>
  </si>
  <si>
    <t>Governance performance of Zijin Mining</t>
  </si>
  <si>
    <t>Economic</t>
  </si>
  <si>
    <t>Economic performance of Zijin Mining</t>
  </si>
  <si>
    <t>Appendix - List of ISO 14001 Certified Companies</t>
  </si>
  <si>
    <t>Zijin Mining has set the EMS certification target that all production and operation sites in 2020 will obtain ISO 14001 certification in 2023. The table lists the production and operation sites that have/have not obtained certification in detail</t>
  </si>
  <si>
    <t>Appendix - List of ISO 45001 Certified Companies</t>
  </si>
  <si>
    <t>Zijin Mining has set the OHSMS certification target that all production and operation sites in 2020 will obtain ISO 45001 certification in 2023. The table lists the production and operation sites that have/have not obtained certification in detail</t>
  </si>
  <si>
    <t>Appendix - Tailings storage facilities (TSFs) disclosure</t>
  </si>
  <si>
    <t>Basic information and risk management for all TSFs operated by Zijin Mining.</t>
  </si>
  <si>
    <t>Performance Data - Environment</t>
  </si>
  <si>
    <r>
      <rPr>
        <b/>
        <u/>
        <sz val="12"/>
        <color rgb="FFC00000"/>
        <rFont val="Arial"/>
        <charset val="134"/>
      </rPr>
      <t>Environmental protection</t>
    </r>
    <r>
      <rPr>
        <b/>
        <u/>
        <sz val="12"/>
        <color rgb="FFC00000"/>
        <rFont val="宋体"/>
        <charset val="134"/>
      </rPr>
      <t>：</t>
    </r>
  </si>
  <si>
    <t>Indicator</t>
  </si>
  <si>
    <t>Unit</t>
  </si>
  <si>
    <t>Investment in environmental protection</t>
  </si>
  <si>
    <t>RMB100 million</t>
  </si>
  <si>
    <t xml:space="preserve">-investment in eco-restoration </t>
  </si>
  <si>
    <t>Area of vegetation restored</t>
  </si>
  <si>
    <r>
      <rPr>
        <sz val="11"/>
        <color rgb="FF000000"/>
        <rFont val="Arial"/>
        <charset val="134"/>
      </rPr>
      <t>Million m</t>
    </r>
    <r>
      <rPr>
        <b/>
        <vertAlign val="superscript"/>
        <sz val="11"/>
        <color theme="1"/>
        <rFont val="Arial"/>
        <charset val="134"/>
      </rPr>
      <t>2</t>
    </r>
  </si>
  <si>
    <t>Number of trees planted</t>
  </si>
  <si>
    <t>Million</t>
  </si>
  <si>
    <t>Climate change:</t>
  </si>
  <si>
    <t>Total GHG emissions (SCOPE 1+2)</t>
  </si>
  <si>
    <r>
      <rPr>
        <sz val="11"/>
        <color rgb="FF000000"/>
        <rFont val="Arial"/>
        <charset val="134"/>
      </rPr>
      <t>Million tCO</t>
    </r>
    <r>
      <rPr>
        <vertAlign val="subscript"/>
        <sz val="11"/>
        <color rgb="FF000000"/>
        <rFont val="Arial"/>
        <charset val="134"/>
      </rPr>
      <t>2</t>
    </r>
    <r>
      <rPr>
        <sz val="11"/>
        <color rgb="FF000000"/>
        <rFont val="Arial"/>
        <charset val="134"/>
      </rPr>
      <t>e</t>
    </r>
  </si>
  <si>
    <t>GHG emissions intensity by industrial added value</t>
  </si>
  <si>
    <t>tCO2e/RMB 10,000</t>
  </si>
  <si>
    <t>/</t>
  </si>
  <si>
    <t>-Direct GHG emission (SCOPE 1)</t>
  </si>
  <si>
    <r>
      <rPr>
        <sz val="11"/>
        <color theme="1"/>
        <rFont val="Arial"/>
        <charset val="134"/>
      </rPr>
      <t>Million tCO</t>
    </r>
    <r>
      <rPr>
        <vertAlign val="subscript"/>
        <sz val="11"/>
        <color theme="1"/>
        <rFont val="Arial"/>
        <charset val="134"/>
      </rPr>
      <t>2</t>
    </r>
    <r>
      <rPr>
        <sz val="11"/>
        <color theme="1"/>
        <rFont val="Arial"/>
        <charset val="134"/>
      </rPr>
      <t>e</t>
    </r>
  </si>
  <si>
    <t>-Indirect GHG emissions (SCOPE 2)</t>
  </si>
  <si>
    <t>-Other indirect GHG emissions(SCOPE3)</t>
  </si>
  <si>
    <r>
      <rPr>
        <sz val="11"/>
        <color theme="1"/>
        <rFont val="Arial"/>
        <charset val="134"/>
      </rPr>
      <t>tCO</t>
    </r>
    <r>
      <rPr>
        <vertAlign val="subscript"/>
        <sz val="11"/>
        <color theme="1"/>
        <rFont val="Arial"/>
        <charset val="134"/>
      </rPr>
      <t>2</t>
    </r>
    <r>
      <rPr>
        <sz val="11"/>
        <color theme="1"/>
        <rFont val="Arial"/>
        <charset val="134"/>
      </rPr>
      <t>e</t>
    </r>
  </si>
  <si>
    <t>Investment in climate change management</t>
  </si>
  <si>
    <t>Notes:</t>
  </si>
  <si>
    <t>1.Parameters such as lower heating value, mass of carbon per unit of calorific value and carbon oxidation rate are mainly based on the GHG emission calculation methods and reporting guidelines for each industry in the host countries.</t>
  </si>
  <si>
    <r>
      <rPr>
        <i/>
        <sz val="9"/>
        <rFont val="Arial"/>
        <charset val="134"/>
      </rPr>
      <t>2. Indirect GHG emissions are calculated by each company using the location-based  carbon dioxide emission factor standard, multiplied by the total purchased electricity consumption, without excluding clean energy from the purchased electricity</t>
    </r>
    <r>
      <rPr>
        <i/>
        <sz val="9"/>
        <rFont val="宋体"/>
        <charset val="134"/>
      </rPr>
      <t>。</t>
    </r>
  </si>
  <si>
    <t>3. For the calculation of other indirect greenhouse gas emissions (SCOPE3), only carbon emissions generated by business travel were calculated in this reporting period, using the expenditure-based methodology as well as the carbon emission factors of the GHG Protocol.</t>
  </si>
  <si>
    <t>4.Investment in climate change include but are not limited to energy-saving technological upgrades, oil-to-electricity conversions, new energy construction, waste heat recycle, and other projects, which may overlap with environmental protection investments in statistical analysis.</t>
  </si>
  <si>
    <t>5.GHG emissions by industrial value added refer to the emissions generated by the production of the value-added portion in the industrial process. Industrial value added is calculated based on the income approach (i.e. industrial value added = fixed assets depreciation + payments to employees + net taxes on production + operating profit).</t>
  </si>
  <si>
    <t>Energy consumption:</t>
  </si>
  <si>
    <t>Direct energy</t>
  </si>
  <si>
    <t>Paraffin</t>
  </si>
  <si>
    <t>Tonne</t>
  </si>
  <si>
    <t>Diesel</t>
  </si>
  <si>
    <t>Gasoline</t>
  </si>
  <si>
    <t>Coal</t>
  </si>
  <si>
    <t>Natural gas</t>
  </si>
  <si>
    <t>Million cubic metres</t>
  </si>
  <si>
    <t>Other direct energy</t>
  </si>
  <si>
    <t>TJ</t>
  </si>
  <si>
    <t>Indirect energy</t>
  </si>
  <si>
    <t>Electricity</t>
  </si>
  <si>
    <t>GWh</t>
  </si>
  <si>
    <t>-Non-green power</t>
  </si>
  <si>
    <t>-Hydropower</t>
  </si>
  <si>
    <t>-Solar power</t>
  </si>
  <si>
    <r>
      <rPr>
        <sz val="11"/>
        <color theme="1"/>
        <rFont val="Arial"/>
        <charset val="134"/>
      </rPr>
      <t>-</t>
    </r>
    <r>
      <rPr>
        <sz val="11"/>
        <color rgb="FF000000"/>
        <rFont val="Arial"/>
        <charset val="134"/>
      </rPr>
      <t>Other renewable energy</t>
    </r>
  </si>
  <si>
    <t>Steam</t>
  </si>
  <si>
    <r>
      <rPr>
        <b/>
        <u/>
        <sz val="11"/>
        <color theme="9" tint="-0.249977111117893"/>
        <rFont val="Arial"/>
        <charset val="134"/>
      </rPr>
      <t>Energy consumption by source (GWH)</t>
    </r>
    <r>
      <rPr>
        <b/>
        <u/>
        <sz val="11"/>
        <color theme="9" tint="-0.249977111117893"/>
        <rFont val="黑体"/>
        <charset val="134"/>
      </rPr>
      <t>：</t>
    </r>
  </si>
  <si>
    <t>Total energy consumed</t>
  </si>
  <si>
    <t>Total direct energy (non-renewable energy) consumed</t>
  </si>
  <si>
    <t>-Paraffin</t>
  </si>
  <si>
    <t>-Diesel</t>
  </si>
  <si>
    <t>-Gasoline</t>
  </si>
  <si>
    <t>-Coal</t>
  </si>
  <si>
    <t xml:space="preserve">-Natural gas </t>
  </si>
  <si>
    <t>-Other direct energy sources</t>
  </si>
  <si>
    <t>Total indirect energy consumed</t>
  </si>
  <si>
    <t>-Electricity</t>
  </si>
  <si>
    <t>-Steam</t>
  </si>
  <si>
    <r>
      <rPr>
        <b/>
        <u/>
        <sz val="11"/>
        <color theme="9" tint="-0.249977111117893"/>
        <rFont val="Arial"/>
        <charset val="134"/>
      </rPr>
      <t>Energy consumption by source (TJ)</t>
    </r>
    <r>
      <rPr>
        <b/>
        <u/>
        <sz val="11"/>
        <color theme="9" tint="-0.249977111117893"/>
        <rFont val="宋体"/>
        <charset val="134"/>
      </rPr>
      <t>：</t>
    </r>
  </si>
  <si>
    <r>
      <rPr>
        <b/>
        <u/>
        <sz val="11"/>
        <color theme="9" tint="-0.249977111117893"/>
        <rFont val="Arial"/>
        <charset val="134"/>
      </rPr>
      <t>Energy consumption structure</t>
    </r>
    <r>
      <rPr>
        <b/>
        <u/>
        <sz val="11"/>
        <color theme="9" tint="-0.249977111117893"/>
        <rFont val="宋体"/>
        <charset val="134"/>
      </rPr>
      <t>：</t>
    </r>
  </si>
  <si>
    <t>Energy consumption intensity by industrial added value</t>
  </si>
  <si>
    <t>MWh/ RMB 10,000</t>
  </si>
  <si>
    <t>MJ/ RMB 10,000</t>
  </si>
  <si>
    <t>Ratio of direct energy (fossil fuel) consumed</t>
  </si>
  <si>
    <t>%</t>
  </si>
  <si>
    <t>Ratio of indirect energy consumed</t>
  </si>
  <si>
    <t>Ratio of renewable energy consumed</t>
  </si>
  <si>
    <r>
      <rPr>
        <b/>
        <u/>
        <sz val="11"/>
        <color theme="9" tint="-0.249977111117893"/>
        <rFont val="Arial"/>
        <charset val="134"/>
      </rPr>
      <t>Clean energy</t>
    </r>
    <r>
      <rPr>
        <b/>
        <u/>
        <sz val="11"/>
        <color theme="9" tint="-0.249977111117893"/>
        <rFont val="宋体"/>
        <charset val="134"/>
      </rPr>
      <t>：</t>
    </r>
  </si>
  <si>
    <t>Installed capacity of clean energy</t>
  </si>
  <si>
    <t>MW</t>
  </si>
  <si>
    <t>Clean energy generated</t>
  </si>
  <si>
    <t>-Others</t>
  </si>
  <si>
    <r>
      <rPr>
        <i/>
        <sz val="9"/>
        <color rgb="FF000000"/>
        <rFont val="Arial"/>
        <charset val="134"/>
      </rPr>
      <t>1.</t>
    </r>
    <r>
      <rPr>
        <i/>
        <sz val="9"/>
        <rFont val="Arial"/>
        <charset val="134"/>
      </rPr>
      <t xml:space="preserve"> Other direct energy includes heavy oil, methanol and liquefied petroleum gas.</t>
    </r>
  </si>
  <si>
    <r>
      <rPr>
        <i/>
        <sz val="9"/>
        <color rgb="FF000000"/>
        <rFont val="Arial"/>
        <charset val="134"/>
      </rPr>
      <t xml:space="preserve">2. </t>
    </r>
    <r>
      <rPr>
        <i/>
        <sz val="9"/>
        <rFont val="Arial"/>
        <charset val="134"/>
      </rPr>
      <t>Renewable energy consumption includes purchased renewable energy and the clean energy generated by ourselves. For unidentified electricity sources, we calculate it as non-green electricity or purchased electricity, without excluding renewable energy sources from it.</t>
    </r>
  </si>
  <si>
    <r>
      <rPr>
        <i/>
        <sz val="9"/>
        <color rgb="FF000000"/>
        <rFont val="Arial"/>
        <charset val="134"/>
      </rPr>
      <t>3</t>
    </r>
    <r>
      <rPr>
        <i/>
        <sz val="9"/>
        <rFont val="Arial"/>
        <charset val="134"/>
      </rPr>
      <t>. The clean energy generated refers to the electricity generated by the clean energy power facilities owned by Zijin Mining, rather than the actual clean electricity consumed by Zijin Mining.</t>
    </r>
  </si>
  <si>
    <t>4. There were transcription errors in natural gas usage in previous years' data, which have now been corrected, and these transcription errors do not affect the results of our other energy data calculations.</t>
  </si>
  <si>
    <t>Water stewardship</t>
  </si>
  <si>
    <r>
      <rPr>
        <b/>
        <sz val="11"/>
        <color theme="1"/>
        <rFont val="Arial"/>
        <charset val="134"/>
      </rPr>
      <t>Total water withdrawal</t>
    </r>
    <r>
      <rPr>
        <b/>
        <vertAlign val="superscript"/>
        <sz val="11"/>
        <color theme="1"/>
        <rFont val="Arial"/>
        <charset val="134"/>
      </rPr>
      <t>1</t>
    </r>
  </si>
  <si>
    <t>Million tonnes</t>
  </si>
  <si>
    <t>Water intensity by revenue</t>
  </si>
  <si>
    <t>Tonne/RMB million</t>
  </si>
  <si>
    <t>Total water discharge</t>
  </si>
  <si>
    <r>
      <rPr>
        <b/>
        <sz val="11"/>
        <color theme="1"/>
        <rFont val="Arial"/>
        <charset val="134"/>
      </rPr>
      <t>Water re-use rate</t>
    </r>
    <r>
      <rPr>
        <b/>
        <vertAlign val="superscript"/>
        <sz val="11"/>
        <color theme="1"/>
        <rFont val="Arial"/>
        <charset val="134"/>
      </rPr>
      <t>2</t>
    </r>
  </si>
  <si>
    <t>Water withdrawal by water categories</t>
  </si>
  <si>
    <t>-Freshwater</t>
  </si>
  <si>
    <t>-Non-freshwater</t>
  </si>
  <si>
    <t>Water withdrawal by water sources</t>
  </si>
  <si>
    <t>-Surface water</t>
  </si>
  <si>
    <t>-Ground water</t>
  </si>
  <si>
    <t>-Externally purchased water</t>
  </si>
  <si>
    <t>Water discharge by water categories</t>
  </si>
  <si>
    <t>Water discharge by sources</t>
  </si>
  <si>
    <t xml:space="preserve">-Surface </t>
  </si>
  <si>
    <t xml:space="preserve">-Ground </t>
  </si>
  <si>
    <r>
      <rPr>
        <sz val="11"/>
        <color theme="1"/>
        <rFont val="Arial"/>
        <charset val="134"/>
      </rPr>
      <t>-</t>
    </r>
    <r>
      <rPr>
        <sz val="11"/>
        <color rgb="FF000000"/>
        <rFont val="Arial"/>
        <charset val="134"/>
      </rPr>
      <t>External institutions</t>
    </r>
  </si>
  <si>
    <t>Water withdrawal in water stressed (EH 4-5) areas</t>
  </si>
  <si>
    <t>Total water withdrawals in water stressed areas</t>
  </si>
  <si>
    <t>Ratio of total water withdrawals water stressed areas</t>
  </si>
  <si>
    <t>1.Water withdrawal refers to the water collected from various sources and stored for use. Water withdrawal refers to the water collected from various sources and stored for use. Currently, we are systematically reviewing our water balance model and are not able to estimate rainfall accurately, and it is not an important water resource for our business. Therefore, we do not disclose the rainfall this year and this indicator will be disclosed in the future when the review and improvement of our model is completed.</t>
  </si>
  <si>
    <t>2. Water re-use rate = (Total water consumption - Total water withdrawal)/Total water consumption</t>
  </si>
  <si>
    <t>3.As stated in our ESG report, our projects in high water risk areas and neighbouring stakeholders are generally not exposed to material water risks, and water withdrawals for growth have been justified on the basis of water resources and will not have a material impact on neighbouring communities, the natural environment and other stakeholders</t>
  </si>
  <si>
    <t>Water pollutants</t>
  </si>
  <si>
    <t>Discharge volume</t>
  </si>
  <si>
    <t>COD</t>
  </si>
  <si>
    <t>Ammonia nitrogen</t>
  </si>
  <si>
    <t>Total copper</t>
  </si>
  <si>
    <t>Total zinc</t>
  </si>
  <si>
    <t>Discharge intensity by revenue</t>
  </si>
  <si>
    <t>g/RMB million</t>
  </si>
  <si>
    <t>Note: The significant decrease in water pollutant emissions during the reporting period is attributed to several factors, including changes in rainfall and the suspensions of some projects. It is expected that pollutant emissions may still fluctuate in the future.</t>
  </si>
  <si>
    <t>Acid rock drainage</t>
  </si>
  <si>
    <t>Number</t>
  </si>
  <si>
    <t>Ratio</t>
  </si>
  <si>
    <t>Mines with risk of acid rock drainage</t>
  </si>
  <si>
    <t>- Mines where acid rock drainage is predicted to occur</t>
  </si>
  <si>
    <t>- Mines where acid rock drainage is actively mitigated</t>
  </si>
  <si>
    <t>- Mines where acid rock drainage is under treatment or remediation</t>
  </si>
  <si>
    <t>Non-hazardous waste</t>
  </si>
  <si>
    <t>Total non-hazardous waste generated</t>
  </si>
  <si>
    <t>- On-site diverted from disposal</t>
  </si>
  <si>
    <t>- Off-site diverted from disposal</t>
  </si>
  <si>
    <t>- On-site directed to disposal</t>
  </si>
  <si>
    <t>- Off-site directed to disposal</t>
  </si>
  <si>
    <t>Non-hazardous waste comprehensive utilisation rate</t>
  </si>
  <si>
    <t>Non-hazardous waste generated intensity by revenue</t>
  </si>
  <si>
    <t>Tonne/RMB 10,000</t>
  </si>
  <si>
    <t>Tailings</t>
  </si>
  <si>
    <t>Total tailings generated</t>
  </si>
  <si>
    <t>Total tailings recycled</t>
  </si>
  <si>
    <t>Recycling rate</t>
  </si>
  <si>
    <t>Hazardous waste</t>
  </si>
  <si>
    <t>Total hazardous waste</t>
  </si>
  <si>
    <t>Hazardous waste comprehensive utilisation rate</t>
  </si>
  <si>
    <t>Hazardous waste generated intensity by revenue</t>
  </si>
  <si>
    <t>Air emissions</t>
  </si>
  <si>
    <r>
      <rPr>
        <sz val="11"/>
        <color rgb="FF000000"/>
        <rFont val="Arial"/>
        <charset val="134"/>
      </rPr>
      <t>Nitrogen oxides (NO</t>
    </r>
    <r>
      <rPr>
        <vertAlign val="subscript"/>
        <sz val="11"/>
        <color rgb="FF000000"/>
        <rFont val="Arial"/>
        <charset val="134"/>
      </rPr>
      <t>x</t>
    </r>
    <r>
      <rPr>
        <sz val="11"/>
        <color rgb="FF000000"/>
        <rFont val="Arial"/>
        <charset val="134"/>
      </rPr>
      <t>)</t>
    </r>
  </si>
  <si>
    <r>
      <rPr>
        <sz val="11"/>
        <color rgb="FF000000"/>
        <rFont val="Arial"/>
        <charset val="134"/>
      </rPr>
      <t>Sulphur dioxide (SO</t>
    </r>
    <r>
      <rPr>
        <vertAlign val="subscript"/>
        <sz val="11"/>
        <color rgb="FF000000"/>
        <rFont val="Arial"/>
        <charset val="134"/>
      </rPr>
      <t>2</t>
    </r>
    <r>
      <rPr>
        <sz val="11"/>
        <color rgb="FF000000"/>
        <rFont val="Arial"/>
        <charset val="134"/>
      </rPr>
      <t>)</t>
    </r>
  </si>
  <si>
    <r>
      <rPr>
        <sz val="11"/>
        <color rgb="FF000000"/>
        <rFont val="Arial"/>
        <charset val="134"/>
      </rPr>
      <t>Particulate matter</t>
    </r>
    <r>
      <rPr>
        <sz val="11"/>
        <color rgb="FF000000"/>
        <rFont val="黑体"/>
        <charset val="134"/>
      </rPr>
      <t>（</t>
    </r>
    <r>
      <rPr>
        <sz val="11"/>
        <color rgb="FF000000"/>
        <rFont val="Arial"/>
        <charset val="134"/>
      </rPr>
      <t>PM</t>
    </r>
    <r>
      <rPr>
        <sz val="11"/>
        <color rgb="FF000000"/>
        <rFont val="黑体"/>
        <charset val="134"/>
      </rPr>
      <t>）</t>
    </r>
  </si>
  <si>
    <t>Sulfuric acid mist</t>
  </si>
  <si>
    <t>Hydrogen chloride</t>
  </si>
  <si>
    <t>Ammonia</t>
  </si>
  <si>
    <t>Hydrogen sulphide</t>
  </si>
  <si>
    <t>Lead and its compounds</t>
  </si>
  <si>
    <t>Arsenic and its compounds</t>
  </si>
  <si>
    <t>Mercury and its compounds</t>
  </si>
  <si>
    <r>
      <rPr>
        <sz val="11"/>
        <color rgb="FF000000"/>
        <rFont val="Arial"/>
        <charset val="134"/>
      </rPr>
      <t>Volatile organic compounds</t>
    </r>
    <r>
      <rPr>
        <sz val="11"/>
        <color rgb="FF000000"/>
        <rFont val="黑体"/>
        <charset val="134"/>
      </rPr>
      <t>（</t>
    </r>
    <r>
      <rPr>
        <sz val="11"/>
        <color rgb="FF000000"/>
        <rFont val="Arial"/>
        <charset val="134"/>
      </rPr>
      <t>VOCs</t>
    </r>
    <r>
      <rPr>
        <sz val="11"/>
        <color rgb="FF000000"/>
        <rFont val="黑体"/>
        <charset val="134"/>
      </rPr>
      <t>）</t>
    </r>
  </si>
  <si>
    <t>1. The total amount of air pollutants is estimated based on the pollutant concentrations and exhaust gas flow in the exhaust gas inspection reports.</t>
  </si>
  <si>
    <t>2. For details of the emission concentrations of various air pollutants of each subsidiary, please refer to the Company's annual report.</t>
  </si>
  <si>
    <t>Tailings storage facilities</t>
  </si>
  <si>
    <t>Number of tailings storage facilities</t>
  </si>
  <si>
    <t>Number of active tailings storage facilities</t>
  </si>
  <si>
    <t>Number of tailings storage facilities at risks</t>
  </si>
  <si>
    <t>EMS certification and environmental audit</t>
  </si>
  <si>
    <r>
      <rPr>
        <sz val="11"/>
        <color rgb="FF000000"/>
        <rFont val="Arial"/>
        <charset val="134"/>
      </rPr>
      <t>ISO14001:2015</t>
    </r>
    <r>
      <rPr>
        <sz val="11"/>
        <color theme="1"/>
        <rFont val="Arial"/>
        <charset val="134"/>
      </rPr>
      <t xml:space="preserve"> certification coverage</t>
    </r>
  </si>
  <si>
    <t>Environmental audit coverage</t>
  </si>
  <si>
    <t>Note: ISO14001:2015 certification coverage is the proportion of operational sites that obtained certification as of the end of the reporting period, based on the production and operational sites the Company owned in 2020.</t>
  </si>
  <si>
    <t>Performance Date - Society</t>
  </si>
  <si>
    <t>Labour</t>
  </si>
  <si>
    <t>Number of workforce</t>
  </si>
  <si>
    <t>Number of employees</t>
  </si>
  <si>
    <t>Number of contractors</t>
  </si>
  <si>
    <t>By gender</t>
  </si>
  <si>
    <t>-Male</t>
  </si>
  <si>
    <t>-Female</t>
  </si>
  <si>
    <t>By age</t>
  </si>
  <si>
    <t>-&lt;30</t>
  </si>
  <si>
    <t>-30≤Y&lt;50</t>
  </si>
  <si>
    <t>-≥50</t>
  </si>
  <si>
    <t>Local employement rate</t>
  </si>
  <si>
    <t>Employee turnover</t>
  </si>
  <si>
    <t>Number of new hires</t>
  </si>
  <si>
    <t>Total employee turnover rate</t>
  </si>
  <si>
    <t>By region</t>
  </si>
  <si>
    <t>China</t>
  </si>
  <si>
    <t>Other countries and regions outside China</t>
  </si>
  <si>
    <t>Note: The workforce statistics were calculated after aggregating the numbers submitted by each subsidiary. Due to local laws or practices on antidiscrimination, protection of personal privacy, etc., certain subsidiaries are not allowed to collect certain information on their employees, such as age and gender. As a result, there are certain discrepancies between the total number of employees in the calculation of the employee ratio in each category and the actual total number of employees . Our disclosure is based on the ratio in the actual statistics, and the number of such employees who are not counted in the ratio of the Company's employees by gender and age in 2023 is approximately 2,022.</t>
  </si>
  <si>
    <t>Employee training</t>
  </si>
  <si>
    <r>
      <rPr>
        <b/>
        <sz val="11"/>
        <color theme="0"/>
        <rFont val="Arial"/>
        <charset val="134"/>
      </rPr>
      <t>Training ratio</t>
    </r>
    <r>
      <rPr>
        <b/>
        <sz val="11"/>
        <color theme="0"/>
        <rFont val="黑体"/>
        <charset val="134"/>
      </rPr>
      <t>（</t>
    </r>
    <r>
      <rPr>
        <b/>
        <sz val="11"/>
        <color theme="0"/>
        <rFont val="Arial"/>
        <charset val="134"/>
      </rPr>
      <t>%</t>
    </r>
    <r>
      <rPr>
        <b/>
        <sz val="11"/>
        <color theme="0"/>
        <rFont val="黑体"/>
        <charset val="134"/>
      </rPr>
      <t>）</t>
    </r>
  </si>
  <si>
    <t>Average training hours</t>
  </si>
  <si>
    <t>Male</t>
  </si>
  <si>
    <t>Female</t>
  </si>
  <si>
    <t>By job level</t>
  </si>
  <si>
    <t>Upper-level employees</t>
  </si>
  <si>
    <t>Mid-level employees</t>
  </si>
  <si>
    <t>Entry-level employees</t>
  </si>
  <si>
    <t xml:space="preserve">Note: Entry-level employees do not include overseas entry-level employees, employees with no job grade, and employees below Grade 8. </t>
  </si>
  <si>
    <t>Collective bargaining agreement</t>
  </si>
  <si>
    <t>Collective bargaining agreement coverage rate</t>
  </si>
  <si>
    <t>Percentage of active workforce covered under collective bargaining agreements broken down by local employees</t>
  </si>
  <si>
    <t>Percentage of active workforce covered under collective bargaining agreements broken down by foreign employees</t>
  </si>
  <si>
    <t>Strikes and non-technical delays</t>
  </si>
  <si>
    <t>Number of non-technical delays</t>
  </si>
  <si>
    <t>Duration of non-technical delays</t>
  </si>
  <si>
    <t>Day</t>
  </si>
  <si>
    <t>Number of strikes and lockouts</t>
  </si>
  <si>
    <t>Duration of strikes and lockouts</t>
  </si>
  <si>
    <t>Production safety</t>
  </si>
  <si>
    <t>Investment in production safety</t>
  </si>
  <si>
    <t>ISO45001:2018 certification coverage</t>
  </si>
  <si>
    <t>95.00</t>
  </si>
  <si>
    <t>Number of work-related fatalities of our employees</t>
  </si>
  <si>
    <t>Number of work-related fatalities of contractors’ employees</t>
  </si>
  <si>
    <t>Lost days</t>
  </si>
  <si>
    <t>Lost work hours rate (per million hours worked)</t>
  </si>
  <si>
    <t>Lost time injury rate (LTIR) (per million hours worked)</t>
  </si>
  <si>
    <t>Total recordable incident rate (TRIR) (per million hours worked)</t>
  </si>
  <si>
    <t>Near miss frequency rate (NMFR) (per million hours worked)</t>
  </si>
  <si>
    <t>Total number of hours worked</t>
  </si>
  <si>
    <t>Million hours</t>
  </si>
  <si>
    <t>1. Unless otherwise indicated, these statistics are from the main mines, smelting and processing companies under actual operational control of the Company, and their contractors.</t>
  </si>
  <si>
    <t>2. ISO45001:2018 certification coverage is the proportion of operational sites that obtained certification as of the end of the reporting period, based on the production and operational sites the Company owned in 2020.</t>
  </si>
  <si>
    <t>3. Lost work hours rate = Lost work hours due to work-related injuries ÷ Total number of hours worked x 1,000,000</t>
  </si>
  <si>
    <t>4. Lost time injury rate (LTIR) = Number of persons with lost time injury ÷ Total number of hours worked x 1,000,000</t>
  </si>
  <si>
    <t>5.Total recordable incident rate (TRIR) = Number of persons with recordable incident injury ÷ Total number of hours worked x 1,000,000</t>
  </si>
  <si>
    <t>6.Near miss frequency rate (NMFR) = Number of near misses ÷ Total number of hours worked x 1,000,000</t>
  </si>
  <si>
    <t>Safety training</t>
  </si>
  <si>
    <t>Cumulative number of safety training sessions attended by new employees</t>
  </si>
  <si>
    <t>Number of training sessions per new employee</t>
  </si>
  <si>
    <t>Cumulative number of attendances of safety training by current employees</t>
  </si>
  <si>
    <r>
      <rPr>
        <sz val="11"/>
        <color rgb="FF000000"/>
        <rFont val="Arial"/>
        <charset val="134"/>
      </rPr>
      <t>23.97(excl. contractors</t>
    </r>
    <r>
      <rPr>
        <sz val="11"/>
        <color rgb="FF000000"/>
        <rFont val="黑体"/>
        <charset val="134"/>
      </rPr>
      <t>）</t>
    </r>
  </si>
  <si>
    <t>Number of training sessions per current employee</t>
  </si>
  <si>
    <r>
      <rPr>
        <sz val="11"/>
        <color rgb="FF000000"/>
        <rFont val="Arial"/>
        <charset val="134"/>
      </rPr>
      <t>6.8</t>
    </r>
    <r>
      <rPr>
        <sz val="11"/>
        <color rgb="FF000000"/>
        <rFont val="黑体"/>
        <charset val="134"/>
      </rPr>
      <t>（</t>
    </r>
    <r>
      <rPr>
        <sz val="11"/>
        <color rgb="FF000000"/>
        <rFont val="Arial"/>
        <charset val="134"/>
      </rPr>
      <t>excl. contractors</t>
    </r>
    <r>
      <rPr>
        <sz val="11"/>
        <color rgb="FF000000"/>
        <rFont val="黑体"/>
        <charset val="134"/>
      </rPr>
      <t>）</t>
    </r>
  </si>
  <si>
    <t>Product management</t>
  </si>
  <si>
    <t>Qualified mineral production ratio</t>
  </si>
  <si>
    <t>Number of products recalled for safety and health reasons</t>
  </si>
  <si>
    <t>Number of complaints lodged due to safety and health reasons</t>
  </si>
  <si>
    <t>Customer Satisfaction</t>
  </si>
  <si>
    <t>Wood for packaging products</t>
  </si>
  <si>
    <t>Bags for packaging concentrate products</t>
  </si>
  <si>
    <t>Technological innovation</t>
  </si>
  <si>
    <t>R&amp;D expenditure</t>
  </si>
  <si>
    <t>New patents</t>
  </si>
  <si>
    <t>Suppliers</t>
  </si>
  <si>
    <t>Total number of suppliers</t>
  </si>
  <si>
    <t>-Suppliers from China</t>
  </si>
  <si>
    <t>-Suppliers from countries and regions outside China</t>
  </si>
  <si>
    <t>Number of new suppliers</t>
  </si>
  <si>
    <t>-Number of new suppliers selected by ESG standards</t>
  </si>
  <si>
    <t>Local procurement rate</t>
  </si>
  <si>
    <t>Supplier Management</t>
  </si>
  <si>
    <t>Number of suppliers evaluated by ESG standards</t>
  </si>
  <si>
    <t>Suppliers confirmed as having actual and potentially significant negative ESG impacts</t>
  </si>
  <si>
    <t>- Suppliers which have agreed to take rectification measures</t>
  </si>
  <si>
    <t>- Suppliers with terminated cooperation</t>
  </si>
  <si>
    <t>Number of blacklisted suppliers</t>
  </si>
  <si>
    <t>Community investment</t>
  </si>
  <si>
    <t>RMB million</t>
  </si>
  <si>
    <t>-Charitable donations</t>
  </si>
  <si>
    <t>-Development contributions</t>
  </si>
  <si>
    <t>Economic contribution</t>
  </si>
  <si>
    <t>Direct economic contribution</t>
  </si>
  <si>
    <t>Salaries and benefits paid to employees</t>
  </si>
  <si>
    <t>Payments to suppliers</t>
  </si>
  <si>
    <t>Community donations</t>
  </si>
  <si>
    <t>Dividend distributed</t>
  </si>
  <si>
    <t>Interests paid to creditors</t>
  </si>
  <si>
    <t>Payments to governments (tax)</t>
  </si>
  <si>
    <t>Total social contribution value</t>
  </si>
  <si>
    <t>Social contribution value per share</t>
  </si>
  <si>
    <t>RMB</t>
  </si>
  <si>
    <t>Performance Data - Governance</t>
  </si>
  <si>
    <t>Composition of the Board of Directors</t>
  </si>
  <si>
    <t>Total</t>
  </si>
  <si>
    <t>Executive directors</t>
  </si>
  <si>
    <t>Non-executive director</t>
  </si>
  <si>
    <t>Independent directors</t>
  </si>
  <si>
    <t>Female directors</t>
  </si>
  <si>
    <t>Number of Directors</t>
  </si>
  <si>
    <t>Percentage</t>
  </si>
  <si>
    <t>Business ethics</t>
  </si>
  <si>
    <t>Business ethics training coverage</t>
  </si>
  <si>
    <t>Directors, supervisors and senior management</t>
  </si>
  <si>
    <t>Employees</t>
  </si>
  <si>
    <t>Suppliers and contractors</t>
  </si>
  <si>
    <t>Whistleblowing reports</t>
  </si>
  <si>
    <t>-Total number of whistleblowing reports received</t>
  </si>
  <si>
    <t>-Total number of whistleblowing reports completed</t>
  </si>
  <si>
    <t>Sources of Whistleblowing reports</t>
  </si>
  <si>
    <t>-from employees</t>
  </si>
  <si>
    <t>-from suppliers and contractors</t>
  </si>
  <si>
    <t>-from other stakeholders</t>
  </si>
  <si>
    <t>Type of Whistleblowing reports</t>
  </si>
  <si>
    <t>-Business Ethics</t>
  </si>
  <si>
    <t>-Remuneration</t>
  </si>
  <si>
    <t>-Working environment</t>
  </si>
  <si>
    <t>-Human rights</t>
  </si>
  <si>
    <t>-Community relation</t>
  </si>
  <si>
    <t xml:space="preserve">Performance Data - Economic </t>
  </si>
  <si>
    <t>Business performance</t>
  </si>
  <si>
    <t>Revenue</t>
  </si>
  <si>
    <t>Profit before tax</t>
  </si>
  <si>
    <t>Net profit attributable to owners of the parent</t>
  </si>
  <si>
    <t>Total assets at the end of the reporting period</t>
  </si>
  <si>
    <t>Production volume</t>
  </si>
  <si>
    <t>Mine-produced copper</t>
  </si>
  <si>
    <t>10,000 tonnes</t>
  </si>
  <si>
    <t>Mine-produced gold</t>
  </si>
  <si>
    <t>Mine-produced zinc (lead)</t>
  </si>
  <si>
    <t>Mine-produced silver</t>
  </si>
  <si>
    <t>Resources</t>
  </si>
  <si>
    <t>Copper</t>
  </si>
  <si>
    <t>Gold</t>
  </si>
  <si>
    <t>Zinc (lead)</t>
  </si>
  <si>
    <t>Lithium carbonate</t>
  </si>
  <si>
    <t>Last Update: 2024/1/1</t>
  </si>
  <si>
    <t>Target: All production and operation sites in 2020 will obtain ISO 14001:2015 certification in 2023; newly acquired production and operation sites should obtain certification in three years</t>
  </si>
  <si>
    <t>#</t>
  </si>
  <si>
    <t>Company</t>
  </si>
  <si>
    <t>Type</t>
  </si>
  <si>
    <t>Whether get certified</t>
  </si>
  <si>
    <t>Serial number</t>
  </si>
  <si>
    <t>Effective date</t>
  </si>
  <si>
    <t>Expiry date</t>
  </si>
  <si>
    <t>Plan of getting certification by 2023</t>
  </si>
  <si>
    <t>Zijinshan Gold and Copper Mine</t>
  </si>
  <si>
    <t>Mine</t>
  </si>
  <si>
    <t>Yes</t>
  </si>
  <si>
    <t>00219E30946R2L</t>
  </si>
  <si>
    <t>Yuanyang Huaxi</t>
  </si>
  <si>
    <t>00221E34985R0M</t>
  </si>
  <si>
    <t>Xinjiang Zijin Zinc</t>
  </si>
  <si>
    <t>USA21E44971R0M</t>
  </si>
  <si>
    <t>Xinjiang Jinbao</t>
  </si>
  <si>
    <t>00221E34384R0M</t>
  </si>
  <si>
    <t>Wuping Zijin</t>
  </si>
  <si>
    <t>00222E31293R1M</t>
  </si>
  <si>
    <t>Urad Rear Banner Zijin</t>
  </si>
  <si>
    <t>00223E31609R2M</t>
  </si>
  <si>
    <t>West Copper</t>
  </si>
  <si>
    <t>03820E02255R0S</t>
  </si>
  <si>
    <t>Shanxi Zijin</t>
  </si>
  <si>
    <t>00220E30415R2M</t>
  </si>
  <si>
    <t>Neimenggu Golden China</t>
  </si>
  <si>
    <t>079520E</t>
  </si>
  <si>
    <t>Production suspended</t>
  </si>
  <si>
    <t>Malipo Tungsten Group</t>
  </si>
  <si>
    <t>00221E35026R0M</t>
  </si>
  <si>
    <t>Luoyang Kunyu</t>
  </si>
  <si>
    <t>00222E34138R1M</t>
  </si>
  <si>
    <t>Luoning Huatai</t>
  </si>
  <si>
    <t>002222E34210R1M</t>
  </si>
  <si>
    <t>Longnan Zijin</t>
  </si>
  <si>
    <t>00221E33258R0M</t>
  </si>
  <si>
    <t>Julong Copper</t>
  </si>
  <si>
    <t>052321Q</t>
  </si>
  <si>
    <t>Hunchun Zijin</t>
  </si>
  <si>
    <t>00220E33873R0M</t>
  </si>
  <si>
    <t>Guizhou Zijin</t>
  </si>
  <si>
    <t>00221E34913R0M</t>
  </si>
  <si>
    <t>Duobaoshan Copper Industry</t>
  </si>
  <si>
    <t>00221E33396R0M</t>
  </si>
  <si>
    <t>Ashele Copper</t>
  </si>
  <si>
    <r>
      <rPr>
        <sz val="11"/>
        <rFont val="等线"/>
        <charset val="134"/>
        <scheme val="minor"/>
      </rPr>
      <t>0</t>
    </r>
    <r>
      <rPr>
        <sz val="11"/>
        <rFont val="等线"/>
        <charset val="134"/>
        <scheme val="minor"/>
      </rPr>
      <t>0223E33252R2M</t>
    </r>
  </si>
  <si>
    <t>Zeravshan</t>
  </si>
  <si>
    <t>A.CPT.CC-϶.102121.01-3859.04</t>
  </si>
  <si>
    <t>Serbia Zijin Copper</t>
  </si>
  <si>
    <t>SL24274E</t>
  </si>
  <si>
    <t>COMMUS</t>
  </si>
  <si>
    <t>00221E35073R0M</t>
  </si>
  <si>
    <t>Longxing</t>
  </si>
  <si>
    <t>A.CPT.CC-϶.041421.01-3859.04</t>
  </si>
  <si>
    <t>Continental Gold</t>
  </si>
  <si>
    <t>CO22.05218</t>
  </si>
  <si>
    <t>Altynken</t>
  </si>
  <si>
    <t>A.CPT.CC-϶.070721.01-3859.04</t>
  </si>
  <si>
    <t>AGM</t>
  </si>
  <si>
    <t>MS-AZ2159</t>
  </si>
  <si>
    <t>CARRILU</t>
  </si>
  <si>
    <t>TQC-22-12-6408</t>
  </si>
  <si>
    <t>Serbia Zijin Mining</t>
  </si>
  <si>
    <t>SL24836E</t>
  </si>
  <si>
    <t>Norton</t>
  </si>
  <si>
    <t>No</t>
  </si>
  <si>
    <t>Not certified, but the environmental management system operates according to ISO14001.</t>
  </si>
  <si>
    <t>N/A</t>
  </si>
  <si>
    <t>NO</t>
  </si>
  <si>
    <t>Rosebel</t>
  </si>
  <si>
    <t>CA05/3733</t>
  </si>
  <si>
    <t>Zijin Copper</t>
  </si>
  <si>
    <t>Smelter</t>
  </si>
  <si>
    <t>00222E33624R2L</t>
  </si>
  <si>
    <t>Zijin Yinhui</t>
  </si>
  <si>
    <t>00221E34162R0M</t>
  </si>
  <si>
    <t>Chemicals Co.</t>
  </si>
  <si>
    <t>Chemical</t>
  </si>
  <si>
    <t>50020E0221R1M</t>
  </si>
  <si>
    <t>Luoning Zijin</t>
  </si>
  <si>
    <t>00221E34237R1M</t>
  </si>
  <si>
    <t>Jinshan High-abrasive</t>
  </si>
  <si>
    <r>
      <rPr>
        <sz val="11"/>
        <rFont val="Arial"/>
        <charset val="134"/>
      </rPr>
      <t>P</t>
    </r>
    <r>
      <rPr>
        <sz val="11"/>
        <rFont val="Arial"/>
        <charset val="134"/>
      </rPr>
      <t>rocess Manufacturing</t>
    </r>
  </si>
  <si>
    <t>00221E32707R0M</t>
  </si>
  <si>
    <t>Jilin Zijin Copper</t>
  </si>
  <si>
    <t>00222E34337R2M</t>
  </si>
  <si>
    <t>Zijin Gold Smelting</t>
  </si>
  <si>
    <t>00223E33976R4M</t>
  </si>
  <si>
    <t>Heilongjiang Zijin Copper</t>
  </si>
  <si>
    <t>00223E32900R1M</t>
  </si>
  <si>
    <t>Fujian Zijin Copper</t>
  </si>
  <si>
    <t>Process Manufacturing</t>
  </si>
  <si>
    <t>00220E0975R2M</t>
  </si>
  <si>
    <t>Precious Metals</t>
  </si>
  <si>
    <t>50021E0167R0S</t>
  </si>
  <si>
    <t>Bayannur Zijin</t>
  </si>
  <si>
    <t>00122E32967R5M/1500</t>
  </si>
  <si>
    <t>Xinjiang Zijin Non-ferrous</t>
  </si>
  <si>
    <t>00221E34984R0M</t>
  </si>
  <si>
    <t>Cross-Strait Gold Jewelry Industrial Park</t>
  </si>
  <si>
    <t>0070021E51901R0S</t>
  </si>
  <si>
    <t>Gold Jewelry Co.</t>
  </si>
  <si>
    <t>21E4139ROM-ZJ/008</t>
  </si>
  <si>
    <t>Zijin Jiabo</t>
  </si>
  <si>
    <t>07022E30002R1M</t>
  </si>
  <si>
    <t>00221E33892R0S</t>
  </si>
  <si>
    <t>目标：以2020年为基准，2023年所有现有生产运营点获得ISO45001:2018认证，新增生产运营点三年内通过认证</t>
  </si>
  <si>
    <t>CQM22S21790R3L</t>
  </si>
  <si>
    <t>CQM21S24412R0M</t>
  </si>
  <si>
    <t>USA21S24972R0M</t>
  </si>
  <si>
    <t>CQM21S23891ROM</t>
  </si>
  <si>
    <t>CQM19S20692R2M</t>
  </si>
  <si>
    <t>CQM23S21500R2M</t>
  </si>
  <si>
    <t>03820O02254ROS</t>
  </si>
  <si>
    <t>CQM22524172R3M</t>
  </si>
  <si>
    <t>079520S</t>
  </si>
  <si>
    <t>Expired, to be organized and completed when production resumes</t>
  </si>
  <si>
    <t>CQM21S24449R0M</t>
  </si>
  <si>
    <t>CQM22S23801R1M</t>
  </si>
  <si>
    <t>CQM22S23868R1M</t>
  </si>
  <si>
    <t>CQM21S22890R0M</t>
  </si>
  <si>
    <t>052321S</t>
  </si>
  <si>
    <t>CQM23S24341R1M</t>
  </si>
  <si>
    <t>CQM21S24349R0M</t>
  </si>
  <si>
    <t>CQM21S23020RM</t>
  </si>
  <si>
    <t>CQM23S23006R2M</t>
  </si>
  <si>
    <t>A.CPT.CC-З.102721.01-3859.04</t>
  </si>
  <si>
    <t>SL24275S</t>
  </si>
  <si>
    <t>CQM21S24488ROM</t>
  </si>
  <si>
    <t>№АСРТ СС-0.092821.01-3859.04</t>
  </si>
  <si>
    <t>CO22.05219</t>
  </si>
  <si>
    <t>A.CPT.CC-0.07.0721.01-3859.04</t>
  </si>
  <si>
    <t>TQC-22-12-6409</t>
  </si>
  <si>
    <t>SL24837S</t>
  </si>
  <si>
    <t>Construction and auditing of a Mine Safety Management System (MSMS) compliant with Australia's The Work Health and Safety (mine) Regulation 2022 is underway and is expected to be completed in FY2024.</t>
  </si>
  <si>
    <t>Xinjiang Zijin Gold</t>
  </si>
  <si>
    <t>In progress</t>
  </si>
  <si>
    <t>00221S23696R0M</t>
  </si>
  <si>
    <t>CQM22S23330R2L</t>
  </si>
  <si>
    <t>50020S0201R1M</t>
  </si>
  <si>
    <t>CQM21S23758R1M</t>
  </si>
  <si>
    <t>00221S22401R0M</t>
  </si>
  <si>
    <t>CQM19S23379RIM</t>
  </si>
  <si>
    <t>00223S23GG8R4M</t>
  </si>
  <si>
    <t>CQM23S22696R1M</t>
  </si>
  <si>
    <t>00200S20889R3M</t>
  </si>
  <si>
    <t>50021S0164ROS</t>
  </si>
  <si>
    <t>CQC22S32343R5M/1500</t>
  </si>
  <si>
    <t>00221S24411R0M</t>
  </si>
  <si>
    <t>FZU Zijin Hydrogen Power</t>
  </si>
  <si>
    <t>00223S21020R0M</t>
  </si>
  <si>
    <t>Zijin Lithium Materials</t>
  </si>
  <si>
    <t>0070022S52499ROM</t>
  </si>
  <si>
    <t>Zijin Mining Construction</t>
  </si>
  <si>
    <t>Construction</t>
  </si>
  <si>
    <t>03823S33130R4M</t>
  </si>
  <si>
    <t xml:space="preserve">        ESG Data Performance Table of  Zijin Mining (2023)</t>
  </si>
  <si>
    <t>Release/Update Date: May 1, 2024</t>
  </si>
  <si>
    <t>Appendix - Information Disclosure for Tailings Dams</t>
  </si>
  <si>
    <t>Basic information</t>
  </si>
  <si>
    <t>Current state</t>
  </si>
  <si>
    <t>Review</t>
  </si>
  <si>
    <t>No.</t>
  </si>
  <si>
    <t>Company/Tailings dam</t>
  </si>
  <si>
    <t>Type of tailings dams</t>
  </si>
  <si>
    <t>Construction method</t>
  </si>
  <si>
    <t>Construction time</t>
  </si>
  <si>
    <t>Country</t>
  </si>
  <si>
    <t>Operational status</t>
  </si>
  <si>
    <t>Current height (meters)</t>
  </si>
  <si>
    <t>In operation or closed based on approved design?</t>
  </si>
  <si>
    <t>Maintain a complete project log, including design, construction, operations, maintenance, and/or closure?</t>
  </si>
  <si>
    <t>Maintain a closure plan and a long-term, post-closure monitoring plan?</t>
  </si>
  <si>
    <t>Evaluated or plan to evaluate the dam to address the impact of more frequent extreme weather events caused by climate change</t>
  </si>
  <si>
    <t xml:space="preserve">Level of potential risks </t>
  </si>
  <si>
    <t>Severity of expected accidents</t>
  </si>
  <si>
    <t xml:space="preserve">Time of last safety review </t>
  </si>
  <si>
    <t>Level of last safety review</t>
  </si>
  <si>
    <t>Emergency preparedness and planning conducted based on credible dam-break scenario analysis?</t>
  </si>
  <si>
    <t>Summary of review results</t>
  </si>
  <si>
    <t>Risk mitigation measures</t>
  </si>
  <si>
    <t xml:space="preserve">Expected time of next security review </t>
  </si>
  <si>
    <t xml:space="preserve">Expected level of next security review </t>
  </si>
  <si>
    <t xml:space="preserve">Dadongbei tailings dam of Zijinshan Gold-Copper Mine </t>
  </si>
  <si>
    <t>Valley type</t>
  </si>
  <si>
    <t>Upstream type</t>
  </si>
  <si>
    <t>December 2007</t>
  </si>
  <si>
    <t>Undergoing closure</t>
  </si>
  <si>
    <t>172.2</t>
  </si>
  <si>
    <t>Low potential risk</t>
  </si>
  <si>
    <t>Low</t>
  </si>
  <si>
    <t>October 2021</t>
  </si>
  <si>
    <t>Dam Safety Review (DSR)</t>
  </si>
  <si>
    <t xml:space="preserve"> Third party safety evaluation report indicates that since the renewal of the dam's safety license, it has been operating normally, and no accidents have occurred.The dam, along with its surroundings and various systems (the tailings dam, flood prevention and drainage system, safety monitoring equipment, anti-seepage facilities, auxiliary facilities, and safety signs and management) complies with applicable laws, regulations, procedures, norms and design requirements. The tailings dam is in normal condition.</t>
  </si>
  <si>
    <t>The construction activities for the closure of the Dahaobei tailings dam will be carried out in accordance with laws, regulations, relevant standards and norms. Safety measures listed in its design will be implemented, and safety measures and suggestions given in the review report will be adopted as and when appropriate. The construction and construction supervision will be carried out by qualified companies. Dangerous and harmful factors will be effectively controlled.</t>
  </si>
  <si>
    <t>April 2026</t>
  </si>
  <si>
    <t>Yutiankeng tailings dam of Zijinshan Gold-Copper Mine</t>
  </si>
  <si>
    <t>November 2021</t>
  </si>
  <si>
    <t>In operation</t>
  </si>
  <si>
    <t>136.2</t>
  </si>
  <si>
    <t>No review carried out yet</t>
  </si>
  <si>
    <t xml:space="preserve"> According to a third party safety evaluation report,  third party supervision and testing of the safety facilities and dam quality of the Yutiankeng tailings dam found that the the safety facilities are effective and meet the design requirements. Basic conditions for production are in place and the dam can operate normally.</t>
  </si>
  <si>
    <t>The company has developed specific plans for dam safety, tailings discharge, tailings dam, flood drainage system, water recycling system, safety monitoring, safety management and emergency management. It also carries out safety management and risk mitigation from multiple dimensions to reduce all kinds of risks during the operation of the tailings dam.</t>
  </si>
  <si>
    <t>April 2025</t>
  </si>
  <si>
    <t>Jiamagou tailings dam of Julong Copper in Tibet</t>
  </si>
  <si>
    <t>Centerline</t>
  </si>
  <si>
    <t>June 2017</t>
  </si>
  <si>
    <t>Relatively high</t>
  </si>
  <si>
    <t>April 2024</t>
  </si>
  <si>
    <t>Independent Tailings Review Board (ITRB) or Senior Technical Reviewer</t>
  </si>
  <si>
    <t>According to the internal review conducted in April 2022, the construction quality of the Jiamagou tailings dam of Qulong Copper and Polymetallic Mine of Tibet Julong Copper exceeds the required standards. The safety facilities in use are effective and meet the design requirements.                    According to the IRTB in April 2024, the Mine Safety Administration sent a team of experts to review major changes to the safety facilities of the Jiamagou tailings dam, but the results have not been given by the time this table is released.</t>
  </si>
  <si>
    <t xml:space="preserve"> To intercept tailings and delay the potential flooding of downstream villages by floods from the failed dam, a 30-meter-high emergency dam  has been built 1.55km downstream of the sand dams of the tailings dam. The dam was built for sand containment and provides a buffer for the downstream, giving villagers more time to evacuate. To sum up, although the tailings dam is a class 1 one, its design standards for flood control are high, and there is a very low possibility of overflowing and dam failure.</t>
  </si>
  <si>
    <t>TBD(to be determined based on review comments)</t>
  </si>
  <si>
    <t>Yanjiao tailings dam of the western section of Nanwenhe Tungsten Mine in Malipo, Wenshan</t>
  </si>
  <si>
    <t>June 2007</t>
  </si>
  <si>
    <t>Extremely high</t>
  </si>
  <si>
    <t>June 2023</t>
  </si>
  <si>
    <t>Third party safety evaluation report shows that the body of the Yanjiao tailings dam has no deformation, cracks or other problems. The outline dimensions of the tailings dam meets the design requirements, and the dam is in normal operation. Under normal, flood and special  conditions, the body of the tailings dam, as calculated using the Swedish arc method, meets the requirements of Technical Specification for the Safety of Tailings Dams. So does the anti-sliding stability of the dam body. The dam's drainage system, composed of drainage facilities outside and inside the dam, is in normal operation. Based on calculations, the dam's flood drainage facilities meet the drainage requirements under the design conditions.</t>
  </si>
  <si>
    <t>During the production process, the company adopts mandatory drainage measures and strictly controls the buried depth of the phreatic line, the length of the dry beach, the freeboard and the speed of height rise of the tailings dam. It also increases the compaction of dam construction materials and properly manages the construction of the tailings dam, to ensure construction quality.</t>
  </si>
  <si>
    <t>May 2026</t>
  </si>
  <si>
    <t>Tailings dam of Caizigou Gold Mine of Longnan Zijin</t>
  </si>
  <si>
    <t>Geofabriform Method</t>
  </si>
  <si>
    <t>June 2012</t>
  </si>
  <si>
    <t>June 2021</t>
  </si>
  <si>
    <t xml:space="preserve">                                According to a third party safety evaluation report,  third party supervision and testing of the safety facilities and dam quality of the Caizigou tailings dam found that the the safety facilities are effective and meet the design requirements. Basic conditions for production are in place and the dam can operate normally. The report also indicates that there is no major safety hazard in the Caizigou tailing dam.</t>
  </si>
  <si>
    <t>The dam is managed according to operational control parameters such as the dam's water level calculated for flood control during the flood season. The company will add more rescue supplies, equipment and first-aid supplies, improve the ability to deal with and respond to emergencies, and strengthen the operational management of the tailings dams before and during the flood season. Before the flood season, the company will inspect, repair and dredge the flood drainage facilities to ensure smooth flow. Before the flood season every year, the company commissions engineering firms to conduct flood control rehearsals according to the actual topographic map, water levels and the actual area of the tailings deposition beach; review the flood control capacity of the tailings dams; and determine the safe operational control parameters such as the operating water level and dry beach length in the flood season.</t>
  </si>
  <si>
    <t xml:space="preserve">Tailings dam of Dujiagou Gold Mine of Longnan Zijin </t>
  </si>
  <si>
    <t>Dry stacking</t>
  </si>
  <si>
    <t>Closed</t>
  </si>
  <si>
    <t>Sanguikou tailings dam of Urad Rear Banner Zijin Mining Co., Ltd.</t>
  </si>
  <si>
    <t>January 2012</t>
  </si>
  <si>
    <t>December 2023</t>
  </si>
  <si>
    <r>
      <rPr>
        <sz val="11"/>
        <rFont val="Arial"/>
        <charset val="134"/>
      </rPr>
      <t xml:space="preserve">Third party safety evaluation report indicates that the safety facilities of the Sanguikou tailings dam of Urad Rear Banner Zijin Mining Co., Ltd. conform to the </t>
    </r>
    <r>
      <rPr>
        <i/>
        <sz val="11"/>
        <rFont val="Arial"/>
        <charset val="134"/>
      </rPr>
      <t>Safety for the Preliminary Design of Sanguikou Tailings Dam of Urad Rear Banner Zijin Mining Co., Ltd. (Nei An Jian Guan Yi Zi</t>
    </r>
    <r>
      <rPr>
        <i/>
        <sz val="11"/>
        <rFont val="宋体"/>
        <charset val="134"/>
      </rPr>
      <t>（</t>
    </r>
    <r>
      <rPr>
        <i/>
        <sz val="11"/>
        <rFont val="Arial"/>
        <charset val="134"/>
      </rPr>
      <t>2012</t>
    </r>
    <r>
      <rPr>
        <i/>
        <sz val="11"/>
        <rFont val="宋体"/>
        <charset val="134"/>
      </rPr>
      <t>）</t>
    </r>
    <r>
      <rPr>
        <i/>
        <sz val="11"/>
        <rFont val="Arial"/>
        <charset val="134"/>
      </rPr>
      <t>No.359), which has been filed with the regulators.</t>
    </r>
    <r>
      <rPr>
        <sz val="11"/>
        <rFont val="Arial"/>
        <charset val="134"/>
      </rPr>
      <t xml:space="preserve"> There is no hazard for major accidents in the tailings dams as mentioned in the </t>
    </r>
    <r>
      <rPr>
        <i/>
        <sz val="11"/>
        <rFont val="Arial"/>
        <charset val="134"/>
      </rPr>
      <t>Notice of the National Mine Safety Administration on Issuing the Criteria for the Determination of Hazard for Major Accidents in Metal and Non-metal Mines (Kuang An (2022) No. 88)</t>
    </r>
    <r>
      <rPr>
        <sz val="11"/>
        <rFont val="Arial"/>
        <charset val="134"/>
      </rPr>
      <t>.  Conditions for production as required in the</t>
    </r>
    <r>
      <rPr>
        <i/>
        <sz val="11"/>
        <rFont val="Arial"/>
        <charset val="134"/>
      </rPr>
      <t xml:space="preserve"> Production Safety Law of the People's Republic of China </t>
    </r>
    <r>
      <rPr>
        <sz val="11"/>
        <rFont val="Arial"/>
        <charset val="134"/>
      </rPr>
      <t>and other laws, administrative regulations, national and industry standards are in place.</t>
    </r>
  </si>
  <si>
    <r>
      <rPr>
        <sz val="11"/>
        <rFont val="宋体"/>
        <charset val="134"/>
      </rPr>
      <t xml:space="preserve">
</t>
    </r>
    <r>
      <rPr>
        <sz val="11"/>
        <rFont val="Arial"/>
        <charset val="134"/>
      </rPr>
      <t>In the process of production management, the company seeks to lower the dam's water level as much as possible to ensure that the length of the dry beach is greater than the design requirements, and also ensure the flood drainage capacity of the drainage facilities and the flood control capacity of the dam. The company injects tailings evenly into the dam to ensure that the slope of the deposition beach is steeper than the design requirements, and at the same time ensure that the water boundary line of the water-covered area is parallel to the axis of the embankments, so as to avoid the formation of fan-shaped slope. The company also works to ensure that the flood control capacity required by the design exists in the production process to meet the flood control requirements.</t>
    </r>
  </si>
  <si>
    <t>December 2026</t>
  </si>
  <si>
    <t>Tailings dam of Miaogou Mine of Urad Rear Banner Zijin Mining Co., Ltd.</t>
  </si>
  <si>
    <t>Decommissioned</t>
  </si>
  <si>
    <t xml:space="preserve">Tailings dam of De'erni Copper Mine of Qinghai West Copper Co., Ltd. </t>
  </si>
  <si>
    <t>August 2004</t>
  </si>
  <si>
    <t>September 2022</t>
  </si>
  <si>
    <r>
      <rPr>
        <sz val="11"/>
        <rFont val="Arial"/>
        <charset val="134"/>
      </rPr>
      <t xml:space="preserve"> Third party safety evaluation report indicates that the tailings dam of the De’erni Copper Mine of Qinghai West Copper Co., Ltd. meets the requirements of design and </t>
    </r>
    <r>
      <rPr>
        <i/>
        <sz val="11"/>
        <rFont val="Arial"/>
        <charset val="134"/>
      </rPr>
      <t>Safety Regulations for Tailings Dams (GB39496-2020)</t>
    </r>
    <r>
      <rPr>
        <sz val="11"/>
        <rFont val="Arial"/>
        <charset val="134"/>
      </rPr>
      <t>.  Based on its current elevation and that in the next review period, under normal, flood, and special situations, the body of the tailings dam will remain sufficiently stable, as the anti-sliding stability safety parameters of the dam exceed the minimum standards required by its design and the Safety Regulations for Tailings Dams (GB39496-2020).There is no concentrated seepage, fluid soil, pipe surge and large-scale swamping in the face and abutment of the tailings dam. Seepage at the dam body is normal and seepage control meets the requirements.</t>
    </r>
  </si>
  <si>
    <r>
      <rPr>
        <sz val="11"/>
        <rFont val="Arial"/>
        <charset val="134"/>
      </rPr>
      <t xml:space="preserve">According to the conditions of the tailings dam and the requirements in </t>
    </r>
    <r>
      <rPr>
        <i/>
        <sz val="11"/>
        <rFont val="Arial"/>
        <charset val="134"/>
      </rPr>
      <t xml:space="preserve">Safety Regulations for Tailings Dams (GB39496-2020) </t>
    </r>
    <r>
      <rPr>
        <sz val="11"/>
        <rFont val="Arial"/>
        <charset val="134"/>
      </rPr>
      <t xml:space="preserve">and </t>
    </r>
    <r>
      <rPr>
        <i/>
        <sz val="11"/>
        <rFont val="Arial"/>
        <charset val="134"/>
      </rPr>
      <t>Technical Specification for Tailings Dam Online Safety Monitoring System (GB51108-2015),</t>
    </r>
    <r>
      <rPr>
        <sz val="11"/>
        <rFont val="Arial"/>
        <charset val="134"/>
      </rPr>
      <t>the company has improved the online monitoring facilities of the tailings dam, and constructed drainage channels on the slope of the tailings dam, and connected it with the slope drainage channel and the cut-off ditch on the dam abutment. The company has stepped up inspection and flood control during the rainy season, to ensure there are no pipes or debris inside the tunnels and at their entrances and exits. The drainage channels will be cleaned up for smooth flow before rainstorms. They will be cleaned up again along with outside slopes after rainstorms.</t>
    </r>
  </si>
  <si>
    <t>August 2025</t>
  </si>
  <si>
    <t xml:space="preserve">Yueyang tailings dam of Wuping Zijin Mining Co., Ltd. </t>
  </si>
  <si>
    <t>September 2009</t>
  </si>
  <si>
    <t>March 2024</t>
  </si>
  <si>
    <t>Third-party safety evaluation report shows that since Yueyang Tailings Dam's safety license was issued, there have been no safety accidents during the operation of the dam, and it has been in normal operation. All systems of the tailings dam (including the tailings dam, flood control system, drainage system, monitoring system, auxiliary facilities, individual safety protection, safety signs and safety management) comply with laws, regulations, specifications and design requirements, and operate normally. The Yueyang Tailings Dam of Wuping Zijin Mining Co., Ltd. has the conditions for safe operation. According to Order No. 20 Implementation Measures for Safety Licenses of Non-coal Mines of the then State Administration of Work Safety, the Yueyang tailings dam meets the requirements for safe operation.</t>
  </si>
  <si>
    <t>Before the flood season each year, the company checks the flood regulation capacity of the tailings dam, the length of the dry beach, and the slope ratio against the design. It also inspects and maintains the flood discharge system to prevent the system from failure. It strictly follows production and operation regulations, and does not use the flood regulation capacity of the dam. It ensures that the dam is managed in accordance with the Safety Management Regulations for Tailings dams, strictly controlling the flood control depth, sedimentation beach length, and freeboard.</t>
  </si>
  <si>
    <t>March 2027</t>
  </si>
  <si>
    <t xml:space="preserve">Chenpogou tailings dam of Wulong Gold Mine of Luoyang Kunyu </t>
  </si>
  <si>
    <t xml:space="preserve">Tongtonggou tailings dam of Luoyang Kunyu </t>
  </si>
  <si>
    <t>Jiaogou tailings dam of Luoyang Kunyu</t>
  </si>
  <si>
    <t>May 1990</t>
  </si>
  <si>
    <t>July 2023</t>
  </si>
  <si>
    <t>Third-party safety evaluation report shows that the flood control capacity and stability of the body of the tailings dam are consistent with its design and meet the requirements set in the Technical Specification for the Safety of Tailings Dams. The dam is considered a normal one. Based on on-site survey and measurement, the outline dimensions of the main and auxiliary dams of the tailings dam meet the design requirements, and the dimensions of the bodies of all embankments largely meet the design requirements. During the on-site inspection, the main dam, auxiliary dam and embankments had no negative conditions such as obvious subsidence, landslides, cracks, soil flow, and pipe bursts. The dam was in normal operation.</t>
  </si>
  <si>
    <t>The company will continuously strengthen safety management and education, improve various safety policies, and step up supervision, safety training and training record management. It will develop emergency rescue plans for safety accidents and major hazards, and conduct regular occupational health checks and inspections of safety conditions.  In addition, it conducts comprehensive emergency drills or specific ones at least once a year, and organizes on-site management drills at least once every six months. It will continue to invest in safety in the long-term, and strengthen the sense of responsibility of dam patrol personnel. It will also strengthen the safety management of the tailings dam, including inspections, to avoid potential safety hazards such as cracks in the dam body and landslides.</t>
  </si>
  <si>
    <t>July 2026</t>
  </si>
  <si>
    <t>Niutougou tailings dam of Luoyang Kunyu</t>
  </si>
  <si>
    <t>Cilenggou tailings dam of Luoyang Kunyu</t>
  </si>
  <si>
    <t>April 2020</t>
  </si>
  <si>
    <t>January 2024</t>
  </si>
  <si>
    <t>Third-party safety evaluation report shows that the flood control capacity and stability of the body of the tailings dam are consistent with its design and meets the requirements set in Technical Specification for the Safety of Tailings Dams. The dam is considered a normal one. Based on on-site survey and measurement, the outline dimensions of the main and auxiliary dams of the tailings dam meet the design requirements, and the dimensions of the bodies of all embankments largely meet the design requirements. During the on-site inspection, the main dam, auxiliary dam and embankments had no negative conditions such as obvious subsidence, landslides, cracks, soil flow, and pipe bursts. The dam was in normal operation.</t>
  </si>
  <si>
    <t>The company will continuously strengthen safety management and education, improve various safety policies, step up supervision, safety training and training record management. It will develop emergency rescue plans for safety accidents and major hazards, conduct regular occupational health checks and inspections of safety conditions.  In addition, it conducts comprehensive emergency drills or specific ones at least once a year, and organizes on-site management drills at least once every six months. It will continue to invest in safety in the long-term, and strengthen the sense of responsibility of dam patrol personnel. It will also strengthen safety management of the tailings dam, including inspections, to avoid potential safety hazards such as cracks in the dam body and landslides.</t>
  </si>
  <si>
    <t>January 2027</t>
  </si>
  <si>
    <t>Tailings dam of Duobaoshan Copper Mine, Heilongjiang Duobaoshan Copper Industry Inc.</t>
  </si>
  <si>
    <t>Flat</t>
  </si>
  <si>
    <t>One-off dam construction</t>
  </si>
  <si>
    <t>June 2011</t>
  </si>
  <si>
    <t>February 2023</t>
  </si>
  <si>
    <t>Third-party safety evaluation report shows that no geological disasters or adverse geological conditions such as landslides, collapses, and mudslides were found, and the dam and its surrounding environment met the requirements of regulations and specifications. It was found that the tailings dam is stable and meets relevant requirements. Its flood drainage system meets the requirements of the Safety Facility Design. Observation data suggest that the tailings dam operated normally and met the requirements of Safety Facility Design and Safety Regulations for Tailings Dams.</t>
  </si>
  <si>
    <t>According to the requirements of the safety evaluation report, the company has allocated more resources for the safety of the tailings dam, assigning full-time safety management personnel, formulating key policies on safety responsibility and safety management, and safety operation procedures. It has also created emergency plans and filed them with the Emergency Management Bureau, and conducts annual drills regularly. Its safety management structure and policies as well as personnel training meet the requirements for safe operation.</t>
  </si>
  <si>
    <t>February 2026</t>
  </si>
  <si>
    <t xml:space="preserve">Jinzihe Beigou tailings dam (new) of Yuanyang Huaxi </t>
  </si>
  <si>
    <t>February 2011</t>
  </si>
  <si>
    <t>May 2023</t>
  </si>
  <si>
    <t>The third-party safety evaluation report shows that the company's current organizational structure and personnel allocation fit the company's operations, and the safety management system is operating properly. The qualitative &amp; quantitative analysis and assessment of the tailings dam on the northern bed of Jinzi River show that: the Class III tailings dam meets the regulatory requirements in freeboard and dry beach length; the minimum safety factor for the anti-sliding stability of the tailings dam slope meets the regulatory requirements through calculation; the structures of the drainage system meet the design requirements and are in normal conditions; the existing flood drainage system meets the flood drainage requirements. Therefore, the tailings dam meets the conditions for work safety.</t>
  </si>
  <si>
    <t>The company will implement information-based scientific management to monitor the dynamic changes in the groundwater level of the tailings dam, ensuring safe and normal operations.</t>
  </si>
  <si>
    <t>Tailings dam (2# dam) of 9500t/d Expansion Project, Shuguang Gold-Copper Mine, Hunchun Zijin</t>
  </si>
  <si>
    <t>April 2007</t>
  </si>
  <si>
    <t>High</t>
  </si>
  <si>
    <t>September 2023</t>
  </si>
  <si>
    <t>The third-party safety evaluation report shows that: the company has strictly implemented safety countermeasures for the tailings dam to effectively control hazard factors and maintain a safe condition; the existing safety facilities comply with applicable national laws, standards, specifications, regulations, documents, preliminary designs, and safety designs; the current safety facilities are safe and effective to meet the needs of work safety and relevant provisions of the "Implementation Measures for Work Safety Licenses for Non-Coal Mining Enterprises". Therefore, the tailings dam meets the conditions for work and operational safety.</t>
  </si>
  <si>
    <t>The company will continuously strengthen safety management and training through the following measures: improving various safety systems, filing work safety training records, formulating emergency response plans for safety incidents and major hazards, conducting regular occupational health examinations, regularly checking work safety conditions, organizing comprehensive or special emergency drill at least once a year as well as on-site disposal plan drill at least once every six months, establishing a long-term and effective mechanism to ensure work safety, improving the sense of responsibility of dam patrol personnel, and strengthening safety management of the tailings dams through safety inspections and other measures to prevent safety hazards such as cracks and landslides on the dam.</t>
  </si>
  <si>
    <t>September 2026</t>
  </si>
  <si>
    <t>Tailings dam (3# dam) of the Waste Rock Comprehensive Utilization Project, Shuguang Gold-Copper Mine, Hunchun Zijin</t>
  </si>
  <si>
    <t>May 2013</t>
  </si>
  <si>
    <t>August 2022</t>
  </si>
  <si>
    <t>The third-party safety evaluation report shows that: the operations of the tailings dam fit the safety and reliability of production technology, processes, equipment, and facilities, and comply with national laws, regulations, standards, rules, and specifications on work safety. Therefore, the tailings dam of the comprehensive tailings utilization project at Shuguang Gold and Copper Mine of Hunchun Zijin Mining Co., Ltd. meets the relevant provisions of the "Implementation Measures for Work Safety Licenses for Non-Coal Mining Enterprises" and the conditions for work and operational safety.</t>
  </si>
  <si>
    <t xml:space="preserve">Jinjiling tailings dam of Shanxi Zijin </t>
  </si>
  <si>
    <t>March 2009</t>
  </si>
  <si>
    <r>
      <rPr>
        <sz val="11"/>
        <rFont val="Arial"/>
        <charset val="134"/>
      </rPr>
      <t xml:space="preserve">The third-party safety evaluation report shows that: </t>
    </r>
    <r>
      <rPr>
        <sz val="11"/>
        <rFont val="宋体"/>
        <charset val="134"/>
      </rPr>
      <t>⑴</t>
    </r>
    <r>
      <rPr>
        <sz val="11"/>
        <rFont val="Arial"/>
        <charset val="134"/>
      </rPr>
      <t xml:space="preserve"> The tailings dam meets the design requirements in outline dimensions and has a stable dam slope with a stability safety factor that meets the regulatory requirements; </t>
    </r>
    <r>
      <rPr>
        <sz val="11"/>
        <rFont val="宋体"/>
        <charset val="134"/>
      </rPr>
      <t>⑵</t>
    </r>
    <r>
      <rPr>
        <sz val="11"/>
        <rFont val="Arial"/>
        <charset val="134"/>
      </rPr>
      <t xml:space="preserve"> The flood drainage system meets the design requirements with intact flood drainage facilities, and operates properly with a flood drainage capacity that meets the regulatory requirements; </t>
    </r>
    <r>
      <rPr>
        <sz val="11"/>
        <rFont val="宋体"/>
        <charset val="134"/>
      </rPr>
      <t>⑶</t>
    </r>
    <r>
      <rPr>
        <sz val="11"/>
        <rFont val="Arial"/>
        <charset val="134"/>
      </rPr>
      <t xml:space="preserve"> The tailings dam has no obvious impact on the surrounding environment during production and operations, and the surroundings have little impact on the operations of the tailings dam; </t>
    </r>
    <r>
      <rPr>
        <sz val="11"/>
        <rFont val="宋体"/>
        <charset val="134"/>
      </rPr>
      <t>⑷</t>
    </r>
    <r>
      <rPr>
        <sz val="11"/>
        <rFont val="Arial"/>
        <charset val="134"/>
      </rPr>
      <t xml:space="preserve"> The safety monitoring facilities for the tailings dam are intact and operate properly in compliance with the designs; </t>
    </r>
    <r>
      <rPr>
        <sz val="11"/>
        <rFont val="宋体"/>
        <charset val="134"/>
      </rPr>
      <t>⑸</t>
    </r>
    <r>
      <rPr>
        <sz val="11"/>
        <rFont val="Arial"/>
        <charset val="134"/>
      </rPr>
      <t xml:space="preserve"> For the tailings dam, both the dam stability safety factor and the flood drainage capacity for the next assessment period meet the design requirements. Shanxi Zijin Mining Co., Ltd. (Jinjiling tailings dam) operates properly with intact and effective safety facilities and safety management that comply with "Safety Regulation for tailings dam", "Regulations on Safety Supervision and Management of tailings dams", "Implementation Measures for Work Safety Licenses for Non-Coal Mining Enterprises" and preliminary designs (safety designs). Therefore, the tailings dam meets the conditions for work safety and can operate properly.</t>
    </r>
  </si>
  <si>
    <t>To ensure the safe operation of the tailings dam and prevent hazards, the company will continue to strengthen work safety management by implementing various national and provincial laws, regulations, specifications, and standards on tailings dam management, and the recommended safety measures proposed in this safety assessment report and maintaining the effective operations of various safety facilities in the tailings dam.</t>
  </si>
  <si>
    <t>September 2024</t>
  </si>
  <si>
    <t xml:space="preserve">Cheshouhuagou tailings dam of Shanxi Zijin </t>
  </si>
  <si>
    <t>Tailings dam of Yilian Gold Mine in Fanshi County, Shanxi Province</t>
  </si>
  <si>
    <t>Liuquangou tailings dam of Shanxi Zijin</t>
  </si>
  <si>
    <t>February 2021</t>
  </si>
  <si>
    <t>March 2023</t>
  </si>
  <si>
    <t>The third-party safety evaluation report shows that: through an inspection of safety management and operation status, the Liuquangou tailings dam of Shanxi Zijin Mining Co., Ltd. operates properly with complete certificates and materials, a sound organizational structure, a comprehensive management system, adequate safety investment, an occupational safety assurance system, and major safety facilities that meet design requirements .</t>
  </si>
  <si>
    <t>The company will implement laws, regulations, specifications, standards, and recommended safety measures proposed in the assessment report concerning pond safety, tailings discharge, tailings dam, flood drainage system, backwater system, safety monitoring, safety management, and emergency management to ensure the safe operations of the tailings dam.</t>
  </si>
  <si>
    <t>Dachigou tailings dam of Luoning Huatai</t>
  </si>
  <si>
    <t>December 2009</t>
  </si>
  <si>
    <t>The third-party safety evaluation report shows that the Dachigou tailings dam of Luoning Huatai Mining Development Co., Ltd. is operating properly and complies with applicable national laws, regulations, and designs in the overall layout, surroundings, tailings dam, flood control and drainage system, drainage system, safety detection facilities, floating bridge inside the pond, auxiliary facilities, personal safety protection, safety signs, safety management, and information construction of the dual prevention system. Since the tailings dam was granted the work safety license on January 7, 2021, no safety production incidents have occurred. The current tailings dam meets the design requirements in stability, flood control capacity, and safety monitoring facilities. After implementing the safety countermeasures proposed in the design and safety assessment report, the risks of the tailings dam and its impact on the surroundings are controlled within an acceptable range. During the next assessment period, the company will continue to operate and manage the tailings dam in strict accordance with the design requirements to ensure the stability and flood control capacity of the dam meet the design requirements. Therefore, the tailings dam meets the work safety conditions for continued operation.</t>
  </si>
  <si>
    <t>November 2026</t>
  </si>
  <si>
    <t>Beizhaogou tailings dam of Luoning Huatai</t>
  </si>
  <si>
    <t>Luyuangou tailings dam of Luoning Huatai</t>
  </si>
  <si>
    <t>Tailings dam (new) of Ashele Copper Mine</t>
  </si>
  <si>
    <t>October 2013</t>
  </si>
  <si>
    <t>Yes (In operation)</t>
  </si>
  <si>
    <t>August 2021</t>
  </si>
  <si>
    <t>The third-party safety evaluation report shows that the tailings dam operates properly, and meets design requirements and applicable laws, regulations, standards and specifications on work safety. Therefore, the tailings dam meets the work safety conditions for continued operation.</t>
  </si>
  <si>
    <t>The company will continuously strengthen safety management and training through the following measures: improving various safety systems, filing work safety training records, formulating emergency response plans for safety incidents and major hazards, conducting regular occupational health examinations, regularly checking work safety conditions, organizing comprehensive or special emergency drill at least once a year as well as on-site disposal plan drill at least once every six months, establishing a long-term and effective mechanism to ensure work safety, improving the sense of responsibility of dam patrol personnel, strengthening safety management of the tailings dams through safety inspections and other measures to prevent safety hazards such as cracks and landslides on the dam, and appointing personnel to regularly check and clean the drainage ditches on the left and right dam abutments, in front of the dam and on the dam surface to ensure smooth drainage.</t>
  </si>
  <si>
    <t>July 2024</t>
  </si>
  <si>
    <t>Tailings dam (Old) of Ashele Copper Mine</t>
  </si>
  <si>
    <t>Tailing dam (original reservoir increased capacity) of the concentrator plant of the Mengku Iron Ore Mine of Xinjiang Jinbao</t>
  </si>
  <si>
    <t>April 2004</t>
  </si>
  <si>
    <t>The third-party safety evaluation report shows that the construction of the tailings dam project and its ancillary facilities comply with applicable national laws, regulations, standards and specifications on work safety. Therefore, the tailings dam meets the basic conditions for work safety and can operate properly.</t>
  </si>
  <si>
    <t>The company will formulate special management plans for pond safety, tailings discharge, tailings dam, flood drainage system, backwater system, safety monitoring, safety management and emergency management to reduce various risks in tailings dam operations from multiple dimensions.</t>
  </si>
  <si>
    <t>May 2025</t>
  </si>
  <si>
    <t>Tailings dam of the Eastern Section of the Mengku Iron Ore Mine of Fuyun Jinshan</t>
  </si>
  <si>
    <t>Tailings dam of Wulagen Lead-Zinc Mine of Zijin Zinc</t>
  </si>
  <si>
    <t>Tailings dam (Phase III) of Wulagen Lead-Zinc Mine of Zijin Zinc</t>
  </si>
  <si>
    <t>March 2020</t>
  </si>
  <si>
    <t>July 2022</t>
  </si>
  <si>
    <t>The third-party safety evaluation report shows that the safety facilities for the tailings dam technical upgrading project of the Wulagen Lead and Zinc Mine of Xinjiang Zijin Zinc Co., Ltd. were constructed in accordance with the requirements of national laws, regulations, specifications, standards, and design documents. The trial production of the tailings dam proves that the appropriate safety facilities and measures can effectively control and prevent potential hazards and harmful factors in the project, with acceptable and controllable safety risks. The complete and intact safety facilities meet the requirements of safety facility design and construction drawings as well as completion acceptance conditions. Therefore, the tailings dam meets the conditions for work safety.</t>
  </si>
  <si>
    <t>The company will adopt compulsory drainage measures during safe production to strictly control the burial depth of the phreatic line; strictly control the dry beach length, freeboard, and dam accumulation rate, increase the compaction degree of dam construction materials, and strengthen the tailings dam construction management to ensure construction quality.</t>
  </si>
  <si>
    <t>July 2025</t>
  </si>
  <si>
    <t>Tailings dam of Bayanhar Gold Mine of Neimenggu Golden China Minerals Inc.</t>
  </si>
  <si>
    <t>2011</t>
  </si>
  <si>
    <t>Beicun tailings dam (Sulfur Gypsum Storage Yard) of Luoning Zijin Gold Refinery Co., Ltd.</t>
  </si>
  <si>
    <t>April 2012</t>
  </si>
  <si>
    <t>October 2022</t>
  </si>
  <si>
    <t>The third-party safety evaluation report shows that the initial dam slope anti-sliding stability system of the Beicun tailings dam of Luoning Zijin Gold Refinery Co., Ltd. meets the regulatory requirements; the flood drainage capacity of the flood drainage facilities outside the pond meets the flood control requirements of 500-year floods.</t>
  </si>
  <si>
    <t>October 2025</t>
  </si>
  <si>
    <t>Yangyucun tailings dam of Luoning Zijin Gold Refinery Co., Ltd.</t>
  </si>
  <si>
    <t>August 2020</t>
  </si>
  <si>
    <t>The third-party safety evaluation report shows that: the initial dam slope anti-sliding stability system of the Yangyu Village tailings dam of Luoning Zijin Gold Refinery Co., Ltd. meets the regulatory requirements; the flood drainage capacity of the flood drainage facilities outside the pond meets the flood control requirements of 500-year floods.</t>
  </si>
  <si>
    <t>Xiaochang tailings dam of Guizhou Zijin</t>
  </si>
  <si>
    <t>April 2009</t>
  </si>
  <si>
    <t>The third-party safety evaluation report shows that the tailings dam meets the design requirements in safety facilities according to the "Guiding Opinions of the State Administration of Work Safety on Standardizing the Completion Acceptance of Safety Facilities in Non-metallic Mine Construction Projects" (State Administration of Work Safety [2016] No. 14 Attachment "Completion Acceptance Form for Safety Facilities in Tailings Dams"). Therefore, the tailings dam meets the conditions for work safety.</t>
  </si>
  <si>
    <t>The company will monitor and analyze dam displacement and settlement, and take timely measures once any abnormity is detected; regularly inspect drainage facilities, and promptly handle damaged or clogged facilities; comprehensively inspect the flood drainage facilities before the rainy season to prepare for flood control; apply phreatic line data to analyze the drainage effects during operations; and construct anti-seepage facilities in strict accordance with design specifications for subsequent tailings discharges.</t>
  </si>
  <si>
    <t>November 2024</t>
  </si>
  <si>
    <t>Dalantan tailings dam of Guizhou Zijin</t>
  </si>
  <si>
    <t>Xiaolangtan tailings dam of Guizhou Zijin</t>
  </si>
  <si>
    <t>Dry tTailings dam of Yinchang Gold Mine, Sichuan Pingwu Zhongjin Mining Co., Ltd.</t>
  </si>
  <si>
    <t>Tailings dam of Langdu Copper Mine of Shangri-La Huaxi Mining Co., Ltd.</t>
  </si>
  <si>
    <t>October 2007</t>
  </si>
  <si>
    <t>The third-party safety assessment report shows that: the safety technology measures taken for the initial and accumulation dams, drainage facilities, inspection monitoring systems, and safety management comply with "Safety Technical Regulations for the tailings dam", "Code for Design of Mill Tailings Facilities", and other relevant national laws and regulations. Therefore, the tailing pond meets the conditions for work safety and can operate properly. There are no industrial enterprises, large water sources, or aquaculture bases in and around the pond, without residential areas downstream. The mountains around the pond are stable without abnormalities or sudden changes, so a landslide is less likely to occur.</t>
  </si>
  <si>
    <t>The pond is currently non-operational. The company will improve the monitoring facilities and equip monitoring devices to carry out monitoring in accordance with "Safety Technical Regulations for the tailings dam"; perform annual pre-flood safety inspections, take measures to mitigate risks, and make preparations in manpower, materials, and finances for emergency responses, so as to ensure safety during the flood season.</t>
  </si>
  <si>
    <t>June 2024</t>
  </si>
  <si>
    <t>Liujiagou tailings dam of Xiaohe Gold Mine, Ankang Jinfeng Mining Co., Ltd.</t>
  </si>
  <si>
    <t>0 # tailings dam of Veliki Krivelj Mine of Serbia Zijin Copper</t>
  </si>
  <si>
    <t>cross-river valley</t>
  </si>
  <si>
    <t>Downstream type</t>
  </si>
  <si>
    <t>Serbia</t>
  </si>
  <si>
    <t>The third-party safety evaluation report shows that the tailings dam is operating properly in accordance with the design requirements, with controllable risks.</t>
  </si>
  <si>
    <t>The company will reasonably discharge tailings slurry, control the phreatic line, maintain reasonable dry beach length and water level, ensure the normal operation of the pumping and drainage system of the pump station, and promptly fix the dam seepage problem caused by rainfall. A new flood drainage tunnel has been completed with TBM, and the diversion tunnel in front of the dam is under construction. It is expected to be ready for water flow in May 2024 and put into use. By then, the old drainage tunnel of the VK River will be blocked to eliminate hazards for the VK0# tailings dam.</t>
  </si>
  <si>
    <t>1 # tailings dam of Veliki Krivelj Mine, Serbia Zijin Copper</t>
  </si>
  <si>
    <t>2 # tailings dam of Veliki Krivelj Mine, Serbia Zijin Copper</t>
  </si>
  <si>
    <t>2 # tailings dam of Jama Mine, Serbia Zijin Copper</t>
  </si>
  <si>
    <t>Mountainside</t>
  </si>
  <si>
    <t>June 1984</t>
  </si>
  <si>
    <t>The company will reasonably discharge tailings slurry, control the phreatic line, maintain reasonable dry beach length, ensure the normal operation of the pumping and drainage system of the pump station, and promptly fix the dam seepage problem caused by rainfall.</t>
  </si>
  <si>
    <t>1 # tailings dam of Majdanpek Mine, Serbia Zijin Copper</t>
  </si>
  <si>
    <t>January 1960</t>
  </si>
  <si>
    <t>2 # tailings dam of Majdanpek Mine, Serbia Zijin Copper</t>
  </si>
  <si>
    <t>Tailings dam for floated waste, Serbia Zijin Mining</t>
  </si>
  <si>
    <t>May 2021</t>
  </si>
  <si>
    <t>Internal review</t>
  </si>
  <si>
    <t>The internal review results show that the tailings dam is operating properly in accordance with the design requirements, with controllable risks and without the risk of dam failure.</t>
  </si>
  <si>
    <t>The company will regularly monitor the dam displacement of the tailings dam, reserve sufficient water level for adjustment, and establish a dam failure warning system to promptly notify the downstream to make emergency response preparations when the dam is risky.</t>
  </si>
  <si>
    <t>December 2024</t>
  </si>
  <si>
    <t>Tailings dam for sulfur-containing waste, Serbia Zijin Mining</t>
  </si>
  <si>
    <t>Tailings dam of KOLWEZI Copper Mine Project of  COMMUS in the DRC</t>
  </si>
  <si>
    <t>May 2016</t>
  </si>
  <si>
    <t>Democratic Republic of Congo</t>
  </si>
  <si>
    <t xml:space="preserve">October 2023 </t>
  </si>
  <si>
    <t>The internal review results show that the tailings dam has normal drainage facilities, displacement, phreatic line, storage capacity, dry beach length and other facilities.</t>
  </si>
  <si>
    <t>The company will regularly inspect and compare the data of box culverts, continuously monitor the data of key safety items such as the phreatic line and displacement of the tailings dam, conduct pH and heavy metal ion testing and adjustments in each emergency pool, and regularly remove the silt from the ditches around the pond to ensure smooth drainage.</t>
  </si>
  <si>
    <t>October 2024</t>
  </si>
  <si>
    <t>April 2022</t>
  </si>
  <si>
    <t>The internal review results show that: the tailings dam has normal drainage facilities, displacement, phreatic line, storage capacity, dry beach length, etc. After the box culvert of the phase I tailings dam is blocked, the flood control capacity is reduced accordingly, so the flood drainage capacity must be improved.</t>
  </si>
  <si>
    <t>The company will regularly inspect and compare the data of box culverts, continuously monitor the data of key safety items such as the phreatic line and displacement of the tailings dam, conduct pH and heavy metal ion testing and adjustments in each emergency pool, and remove the silt from the ditches around the pond to ensure smooth drainage, and build an emergency flood control pool and an external drainage system at the tailings dam to improve the flood control capacity.</t>
  </si>
  <si>
    <t>Tailings dam for floated waste of Taldybulak Levoberezhny Gold Mine of Altynken in Kyrgyzstan</t>
  </si>
  <si>
    <t>April 2014</t>
  </si>
  <si>
    <t>Kyrgyzstan</t>
  </si>
  <si>
    <t>The internal review results show that: the tailings dam has a stable dam with fully sealed slopes around it. According to online monitoring results, the tailings dam is operating properly with a small catchment area and an unobstructed interceptor ditch.</t>
  </si>
  <si>
    <t>The company has installed a real-time online monitoring system at the tailings dam. The company will ensure the normal operation of the monitoring system, appoint personnel to regularly patrol the dam, normatively discharge tailings slurry, and keep the interceptor ditch unobstructed.</t>
  </si>
  <si>
    <t>Tailings dam (cyanide-containing) of Taldybulak Levoberezhny Gold Mine of Altynken in Kyrgyzstan</t>
  </si>
  <si>
    <t>April 2013</t>
  </si>
  <si>
    <t>The internal review results show that: the tailings dam is operating properly, with a small catchment area, a stable dam, and fully sealed slopes around it.</t>
  </si>
  <si>
    <t>Tailings dam of Kyzyl-Tashtyg Processing Plant of Longxing in Russia</t>
  </si>
  <si>
    <t>Russia</t>
  </si>
  <si>
    <t>Annual performance review</t>
  </si>
  <si>
    <t>The annual performance review results show that the water conservancy facilities are operating properly without any additional water entering, meeting the conditions for continuous operations.</t>
  </si>
  <si>
    <t>The company will take the following measures to prevent environmental damage in the tailings dam area during mine operation: Comprehensively control the operation of mud pipelines and backwater pipelines, and timely replace worn pipe sections; regularly inspect and maintain drainage facilities to prevent slurry pollution due to damage to tailings facilities and minimize the risk of dam failure.</t>
  </si>
  <si>
    <t>March 2025</t>
  </si>
  <si>
    <t>1 # and 2 # merged tailings dam of Taror Mine of Zeravshan in Tajikistan</t>
  </si>
  <si>
    <t>Tajikistan</t>
  </si>
  <si>
    <t>Tailings dam for Taror and Jilau mines of Zeravshan in Tajikistan</t>
  </si>
  <si>
    <t>January 2002</t>
  </si>
  <si>
    <t>December 2021</t>
  </si>
  <si>
    <t>Review experts unanimously agree that: the tailings dam is operating properly and meets the design requirements in freeboard, minimum dry beach length, the drainage system's structures, the tailings dam's outline dimensions, stability safety factor, and dam seepage control.</t>
  </si>
  <si>
    <t>The company will implement Tajikistan's relevant laws and regulations as well as the company's tailings dam safety operation management system, across various aspects such as pond area safety, tailings discharge, tailings dam, flood drainage system around the pond, backwater system, safety monitoring, safety management, and emergency management. The company will: 1) control the accumulation rate of the dam; 2) maintain the dry beach length within 100 meters under normal operational water levels; 3) regularly check and maintain the flood drainage system; 4) pay attention to tailings discharge management in winter; 5) conduct safety assessment before closing the pond; 6) control the phreatic line depth according to the minimum standard; 7) utilize the online monitoring system.</t>
  </si>
  <si>
    <t>Tailings dam # 3 (under construction) for processed oxides of Taror Mine of Zeravshan in Tajikistan</t>
  </si>
  <si>
    <t>Review experts unanimously agree that: the tailings dam meets the design requirements in the drainage system's structures, the outline dimensions of the tailings dam under construction, and the stability safety factor. According to the original design of the tailings dam, an anti-seepage layer built at the bottom and low-permeability materials installed in the raised part of the dam form an integrated anti-seepage layer. The dam has been raised and expanded several times, without any impact on the surrounding natural water systems.</t>
  </si>
  <si>
    <t>The company will implement Tajikistan's relevant laws and regulations as well as the company's tailings dam safety operation management system, across various aspects such as pond area safety, tailings discharge, tailings dam, flood drainage system around the pond, backwater system, safety monitoring, safety management, and emergency management. The company will: 1) ensure proper initial dam operational management; 2) maintain the dry beach length within 100 meters under normal operational water levels; 3) regularly check and maintain the flood drainage system; 4) pay attention to tailings discharge management in winter; 5) conduct safety assessment before closing the pond; 6) control the phreatic line depth according to the minimum standard; 7) utilize the online monitoring system.</t>
  </si>
  <si>
    <t>Phase 1-6 tailings dams of Buriticá Mine of Continental Gold</t>
  </si>
  <si>
    <t>September 2018</t>
  </si>
  <si>
    <t>Colombia</t>
  </si>
  <si>
    <t>In operation+under construction (phased construction)</t>
  </si>
  <si>
    <t>12-14 (phased construction)</t>
  </si>
  <si>
    <t>April 2023</t>
  </si>
  <si>
    <t>EOR review</t>
  </si>
  <si>
    <t>The EOR review shows that the overall tailings dam is safe, with a low incident risk and controllable overall risks.</t>
  </si>
  <si>
    <t>The company will construct two PE membranes at the bottom of the tailings dam for seepage prevention, as well as a water accumulation &amp; drainage system above the PE membranes. The PE membranes will extend along the bottom of the pond to the ground and be covered with trenches. Water accumulation and drainage pipes of phases I to VI will be connected to form an overall channel, through which the accumulated water in the pond will be drained into a water treatment plant for drainage upon treatment to qualified water. In addition, the company will construct 9-13 gabion retaining walls around the pond. Then the rainwater on the surface of the pond will be collected and drained through two drainage ditches: The drainage ditch on the top of the gabion retaining walls collects rainwater above the retaining walls, while the drainage ditch at the bottom of the gabion retaining walls collects rainwater below the top of the gabion and rainwater from the roads around the pond. Finally, the rainwater from these two ditches will be collected and drained into the Canal Bermejal river. Rainwater diversion devices will be installed along the pond to divert rainwater into the drainage system at the bottom of the pond during the construction period. When the tailings are accumulated to a height flush with the top elevation of the gabion, the company will construct a vegetation protection layer simultaneously with the tailings accumulation. Finally, suitable green plants will be planted on the vegetation protection layer to prevent rainwater from eroding the topsoil. These measures can effectively reduce various safety risks, protecting the overall safety of the tailings dam.</t>
  </si>
  <si>
    <t>May 2024</t>
  </si>
  <si>
    <t>Tailings dam of Paddington Plant of Norton Gold Fields</t>
  </si>
  <si>
    <t>Mined pit</t>
  </si>
  <si>
    <t>Tailings are stored in pits below the surface, no dam built</t>
  </si>
  <si>
    <t>January 2003</t>
  </si>
  <si>
    <t>Australia</t>
  </si>
  <si>
    <t>333 (tailings elevation) (28 meters below ground level)</t>
  </si>
  <si>
    <t>The company will implement Australian relevant laws and regulations as well as the company's tailings dam safety operation management system, across various aspects such as pond area safety, tailings discharge, tailings dam, flood drainage system around the pond, backwater system, safety monitoring, safety management, and emergency management.</t>
  </si>
  <si>
    <t>Tailings dam of AGM Inc.</t>
  </si>
  <si>
    <t>July 2015</t>
  </si>
  <si>
    <t>Guyana</t>
  </si>
  <si>
    <t>Internal review results show that: since its construction and operation, the tailings dam has been operating properly without any production safety incidents; according to the monitoring results, the dam of the tailings dam is stable without any displacement, deformation, cracks, landslides or leakage, and meets the requirements of specifications and designs in outer slope ratio, dry beach length, and freeboard. The partial dam has been slightly eroded by rainwater during the rainy season and needs to be repaired in a timely manner. In summary, upon review, the AGM tailings dam is operating properly and complies with laws, regulations, rules, specifications and designs in the tailings dam area and surroundings, and various systems (tailings dam, flood control and drainage system, safety monitoring facilities, anti-seepage facilities, auxiliary facilities, safety signs, safety management, etc.).</t>
  </si>
  <si>
    <t>The company will construct and manage the tailings dam in strict accordance with relevant regulations, properly construct the tailings dam, discharge and store tailings, as well as maintain and manage the flood control &amp; drainage and backwater facilities to ensure safe operation; take safety organizational and technical measures to ensure construction quality; implement the engineering construction supervision system, and select a supervision team with a strong sense of responsibility and good technical strength to ensure construction quality, safety and progress; establish a dam patrol and protection system to clarify the responsibilities of dam protectors and increase inspections of the tailings dam and dam slopes; arrange personnel for 24*7 shifts. In case of any adverse phenomenon such as subsidence, landslide, crack, or seepage, the on-duty personnel will report the issue in time and mobilize human and material resources to handle it.</t>
  </si>
  <si>
    <t>August 2024</t>
  </si>
  <si>
    <t>Tailings dam of Rosebel Gold Mines</t>
  </si>
  <si>
    <t>Suriname</t>
  </si>
  <si>
    <t>March 2022</t>
  </si>
  <si>
    <t>Independent Tailings Review Board (ITRB)</t>
  </si>
  <si>
    <t>Review experts unanimously agree that: According to the results of multiple TSF simulations during operations, the continuous operation condition of the tailings dam is overall satisfactory.</t>
  </si>
  <si>
    <t>The company will manage the tailings dam according to the required engineering parameters; implement spillway projects to reduce excess water in the system. Therefore, any excess water due to rainstorms will be contained via the spillway, eliminating the potential risk of dam failure.</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</si>
</sst>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_ "/>
    <numFmt numFmtId="178" formatCode="_ * #,##0_ ;_ * \-#,##0_ ;_ * &quot;-&quot;??_ ;_ @_ "/>
    <numFmt numFmtId="179" formatCode="0.0%"/>
    <numFmt numFmtId="180" formatCode="_ * #,##0.00000_ ;_ * \-#,##0.00000_ ;_ * &quot;-&quot;??_ ;_ @_ "/>
    <numFmt numFmtId="181" formatCode="0.00_ "/>
    <numFmt numFmtId="182" formatCode="#,##0.00_ "/>
    <numFmt numFmtId="183" formatCode="0.0"/>
    <numFmt numFmtId="184" formatCode="#,##0_ "/>
    <numFmt numFmtId="185" formatCode="_ * #,##0.00_ ;_ * \-#,##0.00_ ;_ * &quot;-&quot;??.00_ ;_ @_ "/>
    <numFmt numFmtId="186" formatCode="0.00_);[Red]\(0.00\)"/>
    <numFmt numFmtId="187" formatCode="0_ "/>
    <numFmt numFmtId="188" formatCode="#,##0.0000"/>
  </numFmts>
  <fonts count="79">
    <font>
      <sz val="11"/>
      <color theme="1"/>
      <name val="等线"/>
      <charset val="134"/>
      <scheme val="minor"/>
    </font>
    <font>
      <sz val="11"/>
      <color indexed="8"/>
      <name val="等线"/>
      <charset val="134"/>
      <scheme val="minor"/>
    </font>
    <font>
      <sz val="11"/>
      <color indexed="8"/>
      <name val="宋体"/>
      <charset val="134"/>
    </font>
    <font>
      <sz val="11"/>
      <name val="宋体"/>
      <charset val="134"/>
    </font>
    <font>
      <b/>
      <sz val="20"/>
      <color rgb="FFC00000"/>
      <name val="Arial"/>
      <charset val="134"/>
    </font>
    <font>
      <b/>
      <sz val="20"/>
      <color rgb="FF806000"/>
      <name val="Arial"/>
      <charset val="134"/>
    </font>
    <font>
      <sz val="11"/>
      <color theme="1"/>
      <name val="Arial"/>
      <charset val="134"/>
    </font>
    <font>
      <b/>
      <sz val="11"/>
      <color indexed="8"/>
      <name val="Arial"/>
      <charset val="134"/>
    </font>
    <font>
      <b/>
      <sz val="11"/>
      <color theme="1"/>
      <name val="Arial"/>
      <charset val="134"/>
    </font>
    <font>
      <sz val="11"/>
      <name val="Arial"/>
      <charset val="134"/>
    </font>
    <font>
      <sz val="20"/>
      <color rgb="FFFF0000"/>
      <name val="等线"/>
      <charset val="134"/>
      <scheme val="minor"/>
    </font>
    <font>
      <b/>
      <sz val="20"/>
      <color rgb="FFC00000"/>
      <name val="等线"/>
      <charset val="134"/>
      <scheme val="minor"/>
    </font>
    <font>
      <b/>
      <sz val="14"/>
      <color theme="1"/>
      <name val="等线"/>
      <charset val="134"/>
      <scheme val="minor"/>
    </font>
    <font>
      <b/>
      <sz val="11"/>
      <name val="Arial"/>
      <charset val="134"/>
    </font>
    <font>
      <sz val="11"/>
      <name val="等线"/>
      <charset val="134"/>
      <scheme val="minor"/>
    </font>
    <font>
      <sz val="11"/>
      <color rgb="FFFF0000"/>
      <name val="等线"/>
      <charset val="134"/>
      <scheme val="minor"/>
    </font>
    <font>
      <sz val="10.5"/>
      <color theme="1"/>
      <name val="Times New Roman"/>
      <charset val="134"/>
    </font>
    <font>
      <b/>
      <sz val="20"/>
      <color theme="1"/>
      <name val="等线"/>
      <charset val="134"/>
      <scheme val="minor"/>
    </font>
    <font>
      <b/>
      <sz val="9"/>
      <color theme="1"/>
      <name val="Arial"/>
      <charset val="134"/>
    </font>
    <font>
      <sz val="11"/>
      <color indexed="8"/>
      <name val="Arial"/>
      <charset val="134"/>
    </font>
    <font>
      <b/>
      <sz val="11"/>
      <name val="Arial"/>
      <charset val="134"/>
    </font>
    <font>
      <sz val="11"/>
      <name val="等线"/>
      <charset val="134"/>
      <scheme val="minor"/>
    </font>
    <font>
      <sz val="11"/>
      <name val="Arial"/>
      <charset val="134"/>
    </font>
    <font>
      <sz val="11"/>
      <color indexed="8"/>
      <name val="等线"/>
      <charset val="134"/>
      <scheme val="minor"/>
    </font>
    <font>
      <sz val="11"/>
      <color rgb="FFFF0000"/>
      <name val="等线"/>
      <charset val="134"/>
      <scheme val="minor"/>
    </font>
    <font>
      <sz val="11"/>
      <color theme="1"/>
      <name val="黑体"/>
      <charset val="134"/>
    </font>
    <font>
      <b/>
      <sz val="18"/>
      <color rgb="FFC00000"/>
      <name val="Arial"/>
      <charset val="134"/>
    </font>
    <font>
      <b/>
      <u/>
      <sz val="12"/>
      <color rgb="FFC00000"/>
      <name val="Arial"/>
      <charset val="134"/>
    </font>
    <font>
      <b/>
      <sz val="11"/>
      <color theme="0"/>
      <name val="Arial"/>
      <charset val="134"/>
    </font>
    <font>
      <b/>
      <u/>
      <sz val="11"/>
      <color theme="9" tint="-0.249977111117893"/>
      <name val="Arial"/>
      <charset val="134"/>
    </font>
    <font>
      <b/>
      <u/>
      <sz val="11"/>
      <color rgb="FFC00000"/>
      <name val="Arial"/>
      <charset val="134"/>
    </font>
    <font>
      <b/>
      <sz val="16"/>
      <color rgb="FF806000"/>
      <name val="Arial"/>
      <charset val="134"/>
    </font>
    <font>
      <b/>
      <sz val="12"/>
      <color rgb="FFC00000"/>
      <name val="Arial"/>
      <charset val="134"/>
    </font>
    <font>
      <sz val="16"/>
      <color rgb="FF806000"/>
      <name val="Arial"/>
      <charset val="134"/>
    </font>
    <font>
      <b/>
      <sz val="11"/>
      <color rgb="FF000000"/>
      <name val="Arial"/>
      <charset val="134"/>
    </font>
    <font>
      <b/>
      <sz val="11"/>
      <color rgb="FFFF0000"/>
      <name val="Arial"/>
      <charset val="134"/>
    </font>
    <font>
      <sz val="11"/>
      <color rgb="FFFF0000"/>
      <name val="Arial"/>
      <charset val="134"/>
    </font>
    <font>
      <sz val="11"/>
      <color rgb="FF000000"/>
      <name val="Arial"/>
      <charset val="134"/>
    </font>
    <font>
      <i/>
      <sz val="9"/>
      <color theme="1"/>
      <name val="Arial"/>
      <charset val="134"/>
    </font>
    <font>
      <b/>
      <sz val="11"/>
      <color rgb="FFC00000"/>
      <name val="Arial"/>
      <charset val="134"/>
    </font>
    <font>
      <i/>
      <sz val="11"/>
      <color rgb="FF000000"/>
      <name val="Arial"/>
      <charset val="134"/>
    </font>
    <font>
      <i/>
      <sz val="11"/>
      <name val="Arial"/>
      <charset val="134"/>
    </font>
    <font>
      <i/>
      <sz val="11"/>
      <color theme="1"/>
      <name val="Arial"/>
      <charset val="134"/>
    </font>
    <font>
      <b/>
      <sz val="11"/>
      <color theme="1"/>
      <name val="黑体"/>
      <charset val="134"/>
    </font>
    <font>
      <b/>
      <sz val="11"/>
      <name val="黑体"/>
      <charset val="134"/>
    </font>
    <font>
      <sz val="12"/>
      <color theme="1"/>
      <name val="Arial"/>
      <charset val="134"/>
    </font>
    <font>
      <sz val="11"/>
      <color rgb="FF806000"/>
      <name val="Arial"/>
      <charset val="134"/>
    </font>
    <font>
      <i/>
      <sz val="9"/>
      <name val="Arial"/>
      <charset val="134"/>
    </font>
    <font>
      <i/>
      <sz val="9"/>
      <color rgb="FF000000"/>
      <name val="Arial"/>
      <charset val="134"/>
    </font>
    <font>
      <b/>
      <sz val="14"/>
      <color theme="7" tint="-0.249977111117893"/>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i/>
      <sz val="11"/>
      <name val="宋体"/>
      <charset val="134"/>
    </font>
    <font>
      <b/>
      <sz val="11"/>
      <color theme="0"/>
      <name val="黑体"/>
      <charset val="134"/>
    </font>
    <font>
      <sz val="11"/>
      <color rgb="FF000000"/>
      <name val="黑体"/>
      <charset val="134"/>
    </font>
    <font>
      <b/>
      <u/>
      <sz val="12"/>
      <color rgb="FFC00000"/>
      <name val="宋体"/>
      <charset val="134"/>
    </font>
    <font>
      <b/>
      <vertAlign val="superscript"/>
      <sz val="11"/>
      <color theme="1"/>
      <name val="Arial"/>
      <charset val="134"/>
    </font>
    <font>
      <vertAlign val="subscript"/>
      <sz val="11"/>
      <color rgb="FF000000"/>
      <name val="Arial"/>
      <charset val="134"/>
    </font>
    <font>
      <vertAlign val="subscript"/>
      <sz val="11"/>
      <color theme="1"/>
      <name val="Arial"/>
      <charset val="134"/>
    </font>
    <font>
      <i/>
      <sz val="9"/>
      <name val="宋体"/>
      <charset val="134"/>
    </font>
    <font>
      <b/>
      <u/>
      <sz val="11"/>
      <color theme="9" tint="-0.249977111117893"/>
      <name val="黑体"/>
      <charset val="134"/>
    </font>
    <font>
      <b/>
      <u/>
      <sz val="11"/>
      <color theme="9" tint="-0.249977111117893"/>
      <name val="宋体"/>
      <charset val="134"/>
    </font>
  </fonts>
  <fills count="39">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399639881588183"/>
        <bgColor indexed="64"/>
      </patternFill>
    </fill>
    <fill>
      <patternFill patternType="solid">
        <fgColor theme="0" tint="-0.0499893185216834"/>
        <bgColor indexed="64"/>
      </patternFill>
    </fill>
    <fill>
      <patternFill patternType="solid">
        <fgColor theme="9" tint="0.399609363078707"/>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s>
  <borders count="29">
    <border>
      <left/>
      <right/>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auto="1"/>
      </top>
      <bottom/>
      <diagonal/>
    </border>
    <border>
      <left style="thin">
        <color auto="1"/>
      </left>
      <right/>
      <top style="thin">
        <color auto="1"/>
      </top>
      <bottom style="thin">
        <color auto="1"/>
      </bottom>
      <diagonal/>
    </border>
    <border>
      <left style="thin">
        <color rgb="FF000000"/>
      </left>
      <right style="medium">
        <color auto="1"/>
      </right>
      <top style="thin">
        <color rgb="FF000000"/>
      </top>
      <bottom style="thin">
        <color rgb="FF000000"/>
      </bottom>
      <diagonal/>
    </border>
    <border>
      <left/>
      <right/>
      <top style="double">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diagonal/>
    </border>
    <border>
      <left/>
      <right/>
      <top/>
      <bottom style="thin">
        <color auto="1"/>
      </bottom>
      <diagonal/>
    </border>
    <border>
      <left/>
      <right/>
      <top/>
      <bottom style="thin">
        <color theme="0"/>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10" borderId="2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2" applyNumberFormat="0" applyFill="0" applyAlignment="0" applyProtection="0">
      <alignment vertical="center"/>
    </xf>
    <xf numFmtId="0" fontId="56" fillId="0" borderId="22" applyNumberFormat="0" applyFill="0" applyAlignment="0" applyProtection="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58" fillId="11" borderId="24" applyNumberFormat="0" applyAlignment="0" applyProtection="0">
      <alignment vertical="center"/>
    </xf>
    <xf numFmtId="0" fontId="59" fillId="12" borderId="25" applyNumberFormat="0" applyAlignment="0" applyProtection="0">
      <alignment vertical="center"/>
    </xf>
    <xf numFmtId="0" fontId="60" fillId="12" borderId="24" applyNumberFormat="0" applyAlignment="0" applyProtection="0">
      <alignment vertical="center"/>
    </xf>
    <xf numFmtId="0" fontId="61" fillId="13" borderId="26" applyNumberFormat="0" applyAlignment="0" applyProtection="0">
      <alignment vertical="center"/>
    </xf>
    <xf numFmtId="0" fontId="62" fillId="0" borderId="27" applyNumberFormat="0" applyFill="0" applyAlignment="0" applyProtection="0">
      <alignment vertical="center"/>
    </xf>
    <xf numFmtId="0" fontId="63" fillId="0" borderId="28" applyNumberFormat="0" applyFill="0" applyAlignment="0" applyProtection="0">
      <alignment vertical="center"/>
    </xf>
    <xf numFmtId="0" fontId="64"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8" fillId="34" borderId="0" applyNumberFormat="0" applyBorder="0" applyAlignment="0" applyProtection="0">
      <alignment vertical="center"/>
    </xf>
    <xf numFmtId="0" fontId="68" fillId="35" borderId="0" applyNumberFormat="0" applyBorder="0" applyAlignment="0" applyProtection="0">
      <alignment vertical="center"/>
    </xf>
    <xf numFmtId="0" fontId="67" fillId="36" borderId="0" applyNumberFormat="0" applyBorder="0" applyAlignment="0" applyProtection="0">
      <alignment vertical="center"/>
    </xf>
    <xf numFmtId="0" fontId="67" fillId="37" borderId="0" applyNumberFormat="0" applyBorder="0" applyAlignment="0" applyProtection="0">
      <alignment vertical="center"/>
    </xf>
    <xf numFmtId="0" fontId="68" fillId="38" borderId="0" applyNumberFormat="0" applyBorder="0" applyAlignment="0" applyProtection="0">
      <alignment vertical="center"/>
    </xf>
    <xf numFmtId="0" fontId="68" fillId="3" borderId="0" applyNumberFormat="0" applyBorder="0" applyAlignment="0" applyProtection="0">
      <alignment vertical="center"/>
    </xf>
    <xf numFmtId="0" fontId="67"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2" fillId="0" borderId="0">
      <alignment vertical="center"/>
    </xf>
  </cellStyleXfs>
  <cellXfs count="353">
    <xf numFmtId="0" fontId="0" fillId="0" borderId="0" xfId="0"/>
    <xf numFmtId="0" fontId="0" fillId="2" borderId="0" xfId="0" applyFill="1" applyAlignment="1"/>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0" xfId="0" applyFont="1" applyFill="1" applyAlignment="1">
      <alignment horizontal="right" vertical="top"/>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177"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6" xfId="0" applyNumberFormat="1" applyFont="1" applyFill="1" applyBorder="1" applyAlignment="1" applyProtection="1">
      <alignment horizontal="center" vertical="center" wrapText="1"/>
      <protection locked="0"/>
    </xf>
    <xf numFmtId="49" fontId="9" fillId="0" borderId="6"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49" fontId="9" fillId="0" borderId="9"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9" fillId="0" borderId="12"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 fillId="0" borderId="0" xfId="0" applyFont="1" applyFill="1" applyAlignment="1"/>
    <xf numFmtId="0" fontId="10" fillId="0" borderId="0" xfId="0" applyFont="1" applyFill="1" applyAlignment="1"/>
    <xf numFmtId="0" fontId="2" fillId="0" borderId="0" xfId="0" applyFont="1" applyFill="1" applyAlignment="1"/>
    <xf numFmtId="0" fontId="3" fillId="0" borderId="0" xfId="0" applyFont="1" applyFill="1" applyAlignment="1"/>
    <xf numFmtId="0" fontId="0" fillId="2" borderId="0" xfId="0" applyFill="1"/>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5" fillId="2" borderId="0" xfId="0" applyFont="1" applyFill="1" applyAlignment="1">
      <alignment vertical="center"/>
    </xf>
    <xf numFmtId="0" fontId="12" fillId="2" borderId="1" xfId="0" applyFont="1" applyFill="1" applyBorder="1" applyAlignment="1">
      <alignment horizontal="left" vertical="center"/>
    </xf>
    <xf numFmtId="0" fontId="12" fillId="2" borderId="0" xfId="0" applyFont="1" applyFill="1" applyBorder="1" applyAlignment="1">
      <alignment horizontal="left" vertical="center"/>
    </xf>
    <xf numFmtId="0" fontId="1" fillId="3" borderId="6" xfId="51" applyFont="1" applyFill="1" applyBorder="1" applyAlignment="1">
      <alignment horizontal="center" vertical="center"/>
    </xf>
    <xf numFmtId="0" fontId="13" fillId="3"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9" fillId="2" borderId="6" xfId="0" applyFont="1" applyFill="1" applyBorder="1" applyAlignment="1">
      <alignment horizontal="left" vertical="center"/>
    </xf>
    <xf numFmtId="0" fontId="9" fillId="2" borderId="6" xfId="0" applyFont="1" applyFill="1" applyBorder="1" applyAlignment="1">
      <alignment horizontal="center" vertical="center" wrapText="1"/>
    </xf>
    <xf numFmtId="0" fontId="14" fillId="2" borderId="6" xfId="0" applyFont="1" applyFill="1" applyBorder="1" applyAlignment="1">
      <alignment horizontal="right" vertical="center" wrapText="1"/>
    </xf>
    <xf numFmtId="14" fontId="14" fillId="2" borderId="6" xfId="0" applyNumberFormat="1" applyFont="1" applyFill="1" applyBorder="1" applyAlignment="1">
      <alignment horizontal="right" vertical="center" wrapText="1"/>
    </xf>
    <xf numFmtId="0" fontId="9" fillId="2" borderId="6" xfId="61" applyFont="1" applyFill="1" applyBorder="1" applyAlignment="1">
      <alignment horizontal="left" vertical="center"/>
    </xf>
    <xf numFmtId="0" fontId="9" fillId="2" borderId="6" xfId="62" applyFont="1" applyFill="1" applyBorder="1" applyAlignment="1">
      <alignment horizontal="left" vertical="center"/>
    </xf>
    <xf numFmtId="0" fontId="9" fillId="2" borderId="6" xfId="0" applyFont="1" applyFill="1" applyBorder="1" applyAlignment="1">
      <alignment vertical="center"/>
    </xf>
    <xf numFmtId="0" fontId="9" fillId="2" borderId="6" xfId="0" applyFont="1" applyFill="1" applyBorder="1" applyAlignment="1">
      <alignment horizontal="left" vertical="center" wrapText="1"/>
    </xf>
    <xf numFmtId="0" fontId="9" fillId="2" borderId="6" xfId="63" applyFont="1" applyFill="1" applyBorder="1" applyAlignment="1">
      <alignment horizontal="left" vertical="center"/>
    </xf>
    <xf numFmtId="0" fontId="15" fillId="2" borderId="6"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9" fillId="2" borderId="6" xfId="0" applyFont="1" applyFill="1" applyBorder="1" applyAlignment="1">
      <alignment horizontal="right" vertical="center" wrapText="1"/>
    </xf>
    <xf numFmtId="14" fontId="15" fillId="2" borderId="6" xfId="0" applyNumberFormat="1" applyFont="1" applyFill="1" applyBorder="1" applyAlignment="1">
      <alignment horizontal="right" vertical="center" wrapText="1"/>
    </xf>
    <xf numFmtId="0" fontId="16" fillId="2" borderId="6" xfId="0" applyFont="1" applyFill="1" applyBorder="1" applyAlignment="1">
      <alignment vertical="center"/>
    </xf>
    <xf numFmtId="0" fontId="6" fillId="2" borderId="0" xfId="0" applyFont="1" applyFill="1" applyAlignment="1">
      <alignment horizontal="right" vertical="top"/>
    </xf>
    <xf numFmtId="0" fontId="0" fillId="2" borderId="0" xfId="0" applyFont="1" applyFill="1"/>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7" fillId="2" borderId="0" xfId="0" applyFont="1" applyFill="1" applyBorder="1" applyAlignment="1">
      <alignment horizontal="center" vertical="center"/>
    </xf>
    <xf numFmtId="0" fontId="18" fillId="0" borderId="1" xfId="0" applyFont="1" applyBorder="1" applyAlignment="1">
      <alignment horizontal="left" vertical="center"/>
    </xf>
    <xf numFmtId="0" fontId="18" fillId="0" borderId="0" xfId="0" applyFont="1" applyAlignment="1">
      <alignment horizontal="left" vertical="center"/>
    </xf>
    <xf numFmtId="0" fontId="19" fillId="4" borderId="6" xfId="0" applyFont="1" applyFill="1" applyBorder="1" applyAlignment="1">
      <alignment horizontal="center" vertical="center"/>
    </xf>
    <xf numFmtId="0" fontId="20" fillId="4"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2" borderId="6" xfId="0" applyFont="1" applyFill="1" applyBorder="1" applyAlignment="1">
      <alignment horizontal="left" vertical="center"/>
    </xf>
    <xf numFmtId="0" fontId="22" fillId="2" borderId="6" xfId="0" applyFont="1" applyFill="1" applyBorder="1" applyAlignment="1">
      <alignment horizontal="center" vertical="center" wrapText="1"/>
    </xf>
    <xf numFmtId="0" fontId="21" fillId="2" borderId="6" xfId="0" applyFont="1" applyFill="1" applyBorder="1" applyAlignment="1">
      <alignment horizontal="right" vertical="center" wrapText="1"/>
    </xf>
    <xf numFmtId="14" fontId="21" fillId="2" borderId="6" xfId="0" applyNumberFormat="1" applyFont="1" applyFill="1" applyBorder="1" applyAlignment="1">
      <alignment horizontal="right" vertical="center" wrapText="1"/>
    </xf>
    <xf numFmtId="0" fontId="22" fillId="2" borderId="6" xfId="61" applyFont="1" applyFill="1" applyBorder="1" applyAlignment="1">
      <alignment horizontal="left" vertical="center"/>
    </xf>
    <xf numFmtId="14" fontId="23" fillId="2" borderId="6" xfId="0" applyNumberFormat="1" applyFont="1" applyFill="1" applyBorder="1" applyAlignment="1">
      <alignment horizontal="right" vertical="center"/>
    </xf>
    <xf numFmtId="0" fontId="22" fillId="2" borderId="6" xfId="62" applyFont="1" applyFill="1" applyBorder="1" applyAlignment="1">
      <alignment horizontal="left" vertical="center"/>
    </xf>
    <xf numFmtId="0" fontId="22" fillId="2" borderId="6" xfId="0" applyFont="1" applyFill="1" applyBorder="1" applyAlignment="1">
      <alignment vertical="center"/>
    </xf>
    <xf numFmtId="0" fontId="22" fillId="2" borderId="6" xfId="0" applyFont="1" applyFill="1" applyBorder="1" applyAlignment="1">
      <alignment horizontal="left" vertical="center" wrapText="1"/>
    </xf>
    <xf numFmtId="0" fontId="22" fillId="2" borderId="6" xfId="63" applyFont="1" applyFill="1" applyBorder="1" applyAlignment="1">
      <alignment horizontal="left" vertical="center"/>
    </xf>
    <xf numFmtId="14" fontId="21" fillId="0" borderId="6" xfId="0" applyNumberFormat="1" applyFont="1" applyFill="1" applyBorder="1" applyAlignment="1">
      <alignment horizontal="right" vertical="center" wrapText="1"/>
    </xf>
    <xf numFmtId="0" fontId="24" fillId="2" borderId="6" xfId="0" applyFont="1" applyFill="1" applyBorder="1" applyAlignment="1">
      <alignment horizontal="center" vertical="center" wrapText="1"/>
    </xf>
    <xf numFmtId="0" fontId="22" fillId="2" borderId="6" xfId="0" applyFont="1" applyFill="1" applyBorder="1" applyAlignment="1">
      <alignment horizontal="right" vertical="center" wrapText="1"/>
    </xf>
    <xf numFmtId="0" fontId="0" fillId="2" borderId="6" xfId="0" applyFont="1" applyFill="1" applyBorder="1" applyAlignment="1">
      <alignment horizontal="right" vertical="center"/>
    </xf>
    <xf numFmtId="14" fontId="24" fillId="2" borderId="6" xfId="0" applyNumberFormat="1" applyFont="1" applyFill="1" applyBorder="1" applyAlignment="1">
      <alignment horizontal="right" vertical="center" wrapText="1"/>
    </xf>
    <xf numFmtId="0" fontId="21" fillId="2" borderId="6" xfId="0" applyFont="1" applyFill="1" applyBorder="1" applyAlignment="1">
      <alignment horizontal="center"/>
    </xf>
    <xf numFmtId="0" fontId="21" fillId="2" borderId="6" xfId="0" applyFont="1" applyFill="1" applyBorder="1" applyAlignment="1">
      <alignment horizontal="right"/>
    </xf>
    <xf numFmtId="14" fontId="21" fillId="0" borderId="6" xfId="0" applyNumberFormat="1" applyFont="1" applyFill="1" applyBorder="1" applyAlignment="1"/>
    <xf numFmtId="0" fontId="24" fillId="2" borderId="6" xfId="0" applyFont="1" applyFill="1" applyBorder="1" applyAlignment="1">
      <alignment horizontal="right" vertical="center" wrapText="1"/>
    </xf>
    <xf numFmtId="14" fontId="21" fillId="2" borderId="6" xfId="0" applyNumberFormat="1" applyFont="1" applyFill="1" applyBorder="1" applyAlignment="1">
      <alignment horizontal="right"/>
    </xf>
    <xf numFmtId="0" fontId="0" fillId="2" borderId="6" xfId="0" applyFont="1" applyFill="1" applyBorder="1" applyAlignment="1">
      <alignment horizontal="right"/>
    </xf>
    <xf numFmtId="14" fontId="0" fillId="2" borderId="6" xfId="0" applyNumberFormat="1" applyFont="1" applyFill="1" applyBorder="1" applyAlignment="1">
      <alignment horizontal="right"/>
    </xf>
    <xf numFmtId="14" fontId="0" fillId="2" borderId="6" xfId="0" applyNumberFormat="1" applyFont="1" applyFill="1" applyBorder="1" applyAlignment="1"/>
    <xf numFmtId="0" fontId="25" fillId="2" borderId="0" xfId="0" applyFont="1" applyFill="1" applyAlignment="1">
      <alignment horizontal="center"/>
    </xf>
    <xf numFmtId="0" fontId="25" fillId="2" borderId="0" xfId="0" applyFont="1" applyFill="1"/>
    <xf numFmtId="0" fontId="26" fillId="2" borderId="0" xfId="0" applyFont="1" applyFill="1" applyAlignment="1">
      <alignment horizontal="center" vertical="center"/>
    </xf>
    <xf numFmtId="0" fontId="6" fillId="2" borderId="0" xfId="0" applyFont="1" applyFill="1"/>
    <xf numFmtId="0" fontId="27" fillId="2" borderId="0" xfId="0" applyFont="1" applyFill="1" applyAlignment="1">
      <alignment horizontal="left" vertical="center"/>
    </xf>
    <xf numFmtId="0" fontId="28" fillId="5" borderId="13"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28" fillId="6" borderId="0" xfId="0" applyFont="1" applyFill="1" applyBorder="1" applyAlignment="1">
      <alignment horizontal="right" vertical="center" wrapText="1"/>
    </xf>
    <xf numFmtId="0" fontId="29" fillId="7" borderId="14" xfId="58" applyFont="1" applyFill="1" applyBorder="1" applyAlignment="1">
      <alignment horizontal="left" vertical="center"/>
    </xf>
    <xf numFmtId="0" fontId="6" fillId="2" borderId="14" xfId="0" applyFont="1" applyFill="1" applyBorder="1" applyAlignment="1">
      <alignment horizontal="left" vertical="center" wrapText="1"/>
    </xf>
    <xf numFmtId="178" fontId="6" fillId="2" borderId="14" xfId="1" applyNumberFormat="1" applyFont="1" applyFill="1" applyBorder="1" applyAlignment="1">
      <alignment horizontal="right" vertical="center" wrapText="1"/>
    </xf>
    <xf numFmtId="178" fontId="6" fillId="2" borderId="15" xfId="1" applyNumberFormat="1" applyFont="1" applyFill="1" applyBorder="1" applyAlignment="1">
      <alignment horizontal="right" vertical="center" wrapText="1"/>
    </xf>
    <xf numFmtId="0" fontId="6" fillId="2" borderId="14" xfId="0" applyFont="1" applyFill="1" applyBorder="1" applyAlignment="1">
      <alignment horizontal="right" vertical="center" wrapText="1"/>
    </xf>
    <xf numFmtId="0" fontId="6" fillId="2" borderId="15" xfId="0" applyFont="1" applyFill="1" applyBorder="1" applyAlignment="1">
      <alignment horizontal="right" vertical="center" wrapText="1"/>
    </xf>
    <xf numFmtId="179" fontId="25" fillId="2" borderId="0" xfId="3" applyNumberFormat="1" applyFont="1" applyFill="1" applyAlignment="1"/>
    <xf numFmtId="0" fontId="6" fillId="2" borderId="16" xfId="0" applyFont="1" applyFill="1" applyBorder="1" applyAlignment="1">
      <alignment horizontal="left" vertical="center" wrapText="1"/>
    </xf>
    <xf numFmtId="178" fontId="6" fillId="2" borderId="16" xfId="1" applyNumberFormat="1" applyFont="1" applyFill="1" applyBorder="1" applyAlignment="1">
      <alignment horizontal="right" vertical="center" wrapText="1"/>
    </xf>
    <xf numFmtId="0" fontId="6" fillId="2" borderId="0" xfId="0" applyFont="1" applyFill="1" applyAlignment="1">
      <alignment horizontal="center"/>
    </xf>
    <xf numFmtId="0" fontId="30" fillId="2" borderId="0" xfId="0" applyFont="1" applyFill="1" applyAlignment="1">
      <alignment horizontal="left" vertical="center"/>
    </xf>
    <xf numFmtId="0" fontId="28" fillId="5" borderId="13" xfId="0" applyFont="1" applyFill="1" applyBorder="1" applyAlignment="1">
      <alignment horizontal="right" vertical="center" wrapText="1"/>
    </xf>
    <xf numFmtId="9" fontId="6" fillId="2" borderId="16" xfId="0" applyNumberFormat="1" applyFont="1" applyFill="1" applyBorder="1" applyAlignment="1">
      <alignment horizontal="right" vertical="center" wrapText="1"/>
    </xf>
    <xf numFmtId="179" fontId="6" fillId="2" borderId="16" xfId="3" applyNumberFormat="1" applyFont="1" applyFill="1" applyBorder="1" applyAlignment="1">
      <alignment horizontal="right" vertical="center" wrapText="1"/>
    </xf>
    <xf numFmtId="0" fontId="31" fillId="2" borderId="0" xfId="0" applyFont="1" applyFill="1" applyAlignment="1">
      <alignment horizontal="center" vertical="center"/>
    </xf>
    <xf numFmtId="0" fontId="32" fillId="2" borderId="0" xfId="0" applyFont="1" applyFill="1" applyBorder="1" applyAlignment="1">
      <alignment vertical="center"/>
    </xf>
    <xf numFmtId="0" fontId="28" fillId="6" borderId="17" xfId="0" applyFont="1" applyFill="1" applyBorder="1" applyAlignment="1">
      <alignment horizontal="right" vertical="center" wrapText="1"/>
    </xf>
    <xf numFmtId="9" fontId="6" fillId="2" borderId="18" xfId="0" applyNumberFormat="1" applyFont="1" applyFill="1" applyBorder="1" applyAlignment="1">
      <alignment horizontal="right" vertical="center" wrapText="1"/>
    </xf>
    <xf numFmtId="10" fontId="6" fillId="2" borderId="18" xfId="0" applyNumberFormat="1" applyFont="1" applyFill="1" applyBorder="1" applyAlignment="1">
      <alignment horizontal="right" vertical="center" wrapText="1"/>
    </xf>
    <xf numFmtId="10" fontId="6" fillId="2" borderId="14" xfId="0" applyNumberFormat="1" applyFont="1" applyFill="1" applyBorder="1" applyAlignment="1">
      <alignment horizontal="right" vertical="center" wrapText="1"/>
    </xf>
    <xf numFmtId="10" fontId="6" fillId="2" borderId="15" xfId="0" applyNumberFormat="1" applyFont="1" applyFill="1" applyBorder="1" applyAlignment="1">
      <alignment horizontal="right" vertical="center" wrapText="1"/>
    </xf>
    <xf numFmtId="0" fontId="6" fillId="2" borderId="18" xfId="0" applyFont="1" applyFill="1" applyBorder="1" applyAlignment="1">
      <alignment horizontal="left" vertical="center" wrapText="1"/>
    </xf>
    <xf numFmtId="0" fontId="6" fillId="2" borderId="18" xfId="0" applyFont="1" applyFill="1" applyBorder="1" applyAlignment="1">
      <alignment horizontal="right" vertical="center" wrapText="1"/>
    </xf>
    <xf numFmtId="0" fontId="6" fillId="0" borderId="18" xfId="0" applyFont="1" applyFill="1" applyBorder="1" applyAlignment="1">
      <alignment horizontal="right" vertical="center" wrapText="1"/>
    </xf>
    <xf numFmtId="0" fontId="6" fillId="2" borderId="0" xfId="0" applyFont="1" applyFill="1" applyAlignment="1">
      <alignment horizontal="left"/>
    </xf>
    <xf numFmtId="0" fontId="6" fillId="2" borderId="15" xfId="0" applyFont="1" applyFill="1" applyBorder="1" applyAlignment="1">
      <alignment horizontal="left" vertical="center" wrapText="1"/>
    </xf>
    <xf numFmtId="0" fontId="6" fillId="2" borderId="16" xfId="0" applyFont="1" applyFill="1" applyBorder="1" applyAlignment="1">
      <alignment horizontal="right" vertical="center" wrapText="1"/>
    </xf>
    <xf numFmtId="0" fontId="8" fillId="2" borderId="0" xfId="0" applyFont="1" applyFill="1"/>
    <xf numFmtId="0" fontId="6" fillId="0" borderId="0" xfId="0" applyFont="1" applyFill="1" applyAlignment="1">
      <alignment vertical="center"/>
    </xf>
    <xf numFmtId="0" fontId="33" fillId="2" borderId="0" xfId="0" applyFont="1" applyFill="1" applyAlignment="1">
      <alignment horizontal="center" vertical="center"/>
    </xf>
    <xf numFmtId="178" fontId="9" fillId="2" borderId="18" xfId="1" applyNumberFormat="1" applyFont="1" applyFill="1" applyBorder="1" applyAlignment="1">
      <alignment horizontal="right" vertical="center" wrapText="1"/>
    </xf>
    <xf numFmtId="178" fontId="6" fillId="0" borderId="18" xfId="1" applyNumberFormat="1" applyFont="1" applyFill="1" applyBorder="1" applyAlignment="1">
      <alignment horizontal="right" vertical="center" wrapText="1"/>
    </xf>
    <xf numFmtId="178" fontId="9" fillId="2" borderId="15" xfId="1" applyNumberFormat="1" applyFont="1" applyFill="1" applyBorder="1" applyAlignment="1">
      <alignment horizontal="right" vertical="center" wrapText="1"/>
    </xf>
    <xf numFmtId="180" fontId="6" fillId="2" borderId="0" xfId="0" applyNumberFormat="1" applyFont="1" applyFill="1"/>
    <xf numFmtId="2" fontId="6" fillId="2" borderId="14" xfId="0" applyNumberFormat="1" applyFont="1" applyFill="1" applyBorder="1" applyAlignment="1">
      <alignment horizontal="right" vertical="center" wrapText="1"/>
    </xf>
    <xf numFmtId="0" fontId="8" fillId="2" borderId="16" xfId="0" applyFont="1" applyFill="1" applyBorder="1" applyAlignment="1">
      <alignment horizontal="left" vertical="center" wrapText="1"/>
    </xf>
    <xf numFmtId="0" fontId="34" fillId="2" borderId="16" xfId="0" applyFont="1" applyFill="1" applyBorder="1" applyAlignment="1">
      <alignment horizontal="left" vertical="center" wrapText="1"/>
    </xf>
    <xf numFmtId="181" fontId="34" fillId="2" borderId="16" xfId="0" applyNumberFormat="1" applyFont="1" applyFill="1" applyBorder="1" applyAlignment="1">
      <alignment horizontal="right" vertical="center" wrapText="1"/>
    </xf>
    <xf numFmtId="0" fontId="34" fillId="2" borderId="16" xfId="0" applyFont="1" applyFill="1" applyBorder="1" applyAlignment="1">
      <alignment horizontal="right" vertical="center" wrapText="1"/>
    </xf>
    <xf numFmtId="0" fontId="8" fillId="2"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182" fontId="34" fillId="2" borderId="0" xfId="1" applyNumberFormat="1" applyFont="1" applyFill="1" applyBorder="1" applyAlignment="1">
      <alignment horizontal="right" vertical="center" wrapText="1"/>
    </xf>
    <xf numFmtId="0" fontId="35" fillId="2" borderId="0" xfId="0" applyFont="1" applyFill="1"/>
    <xf numFmtId="0" fontId="28" fillId="6" borderId="13" xfId="0" applyFont="1" applyFill="1" applyBorder="1" applyAlignment="1">
      <alignment horizontal="right" vertical="center" wrapText="1"/>
    </xf>
    <xf numFmtId="0" fontId="36" fillId="2" borderId="0" xfId="0" applyFont="1" applyFill="1"/>
    <xf numFmtId="0" fontId="8" fillId="2" borderId="14" xfId="0" applyFont="1" applyFill="1" applyBorder="1" applyAlignment="1">
      <alignment horizontal="left" vertical="center" wrapText="1"/>
    </xf>
    <xf numFmtId="0" fontId="34" fillId="2" borderId="14" xfId="0" applyFont="1" applyFill="1" applyBorder="1" applyAlignment="1">
      <alignment horizontal="left" vertical="center" wrapText="1"/>
    </xf>
    <xf numFmtId="178" fontId="34" fillId="2" borderId="14" xfId="1" applyNumberFormat="1" applyFont="1" applyFill="1" applyBorder="1" applyAlignment="1">
      <alignment horizontal="right" vertical="center" wrapText="1"/>
    </xf>
    <xf numFmtId="43" fontId="34" fillId="2" borderId="15" xfId="1" applyFont="1" applyFill="1" applyBorder="1" applyAlignment="1">
      <alignment horizontal="right" vertical="center" wrapText="1"/>
    </xf>
    <xf numFmtId="0" fontId="6" fillId="2" borderId="18" xfId="0" applyFont="1" applyFill="1" applyBorder="1" applyAlignment="1">
      <alignment vertical="center" wrapText="1"/>
    </xf>
    <xf numFmtId="43" fontId="6" fillId="2" borderId="18" xfId="1" applyFont="1" applyFill="1" applyBorder="1" applyAlignment="1">
      <alignment horizontal="right" vertical="center" wrapText="1"/>
    </xf>
    <xf numFmtId="0" fontId="6" fillId="2" borderId="15" xfId="0" applyFont="1" applyFill="1" applyBorder="1" applyAlignment="1">
      <alignment vertical="center" wrapText="1"/>
    </xf>
    <xf numFmtId="43" fontId="6" fillId="2" borderId="15" xfId="1" applyFont="1" applyFill="1" applyBorder="1" applyAlignment="1">
      <alignment horizontal="right" vertical="center" wrapText="1"/>
    </xf>
    <xf numFmtId="0" fontId="6" fillId="2" borderId="14" xfId="0" applyFont="1" applyFill="1" applyBorder="1" applyAlignment="1">
      <alignment vertical="center" wrapText="1"/>
    </xf>
    <xf numFmtId="43" fontId="6" fillId="2" borderId="14" xfId="1" applyFont="1" applyFill="1" applyBorder="1" applyAlignment="1">
      <alignment horizontal="right" vertical="center" wrapText="1"/>
    </xf>
    <xf numFmtId="0" fontId="37" fillId="2" borderId="16" xfId="0" applyFont="1" applyFill="1" applyBorder="1" applyAlignment="1">
      <alignment horizontal="left" vertical="center"/>
    </xf>
    <xf numFmtId="181" fontId="37" fillId="2" borderId="16" xfId="0" applyNumberFormat="1" applyFont="1" applyFill="1" applyBorder="1" applyAlignment="1">
      <alignment horizontal="right" vertical="center" wrapText="1"/>
    </xf>
    <xf numFmtId="0" fontId="37" fillId="2" borderId="16" xfId="0" applyFont="1" applyFill="1" applyBorder="1" applyAlignment="1">
      <alignment horizontal="right" vertical="center" wrapText="1"/>
    </xf>
    <xf numFmtId="0" fontId="38" fillId="2" borderId="0" xfId="0" applyFont="1" applyFill="1" applyAlignment="1">
      <alignment horizontal="left" vertical="center" wrapText="1"/>
    </xf>
    <xf numFmtId="0" fontId="6" fillId="2" borderId="0" xfId="0" applyFont="1" applyFill="1" applyAlignment="1">
      <alignment horizontal="left" vertical="center"/>
    </xf>
    <xf numFmtId="0" fontId="30" fillId="2" borderId="0" xfId="0" applyFont="1" applyFill="1" applyAlignment="1">
      <alignment vertical="center"/>
    </xf>
    <xf numFmtId="0" fontId="39" fillId="2" borderId="0" xfId="0" applyFont="1" applyFill="1" applyBorder="1" applyAlignment="1">
      <alignment vertical="center"/>
    </xf>
    <xf numFmtId="0" fontId="28" fillId="5" borderId="13" xfId="0" applyFont="1" applyFill="1" applyBorder="1" applyAlignment="1">
      <alignment horizontal="center" vertical="center" wrapText="1"/>
    </xf>
    <xf numFmtId="0" fontId="29" fillId="7" borderId="14" xfId="0" applyFont="1" applyFill="1" applyBorder="1" applyAlignment="1">
      <alignment horizontal="left" vertical="center"/>
    </xf>
    <xf numFmtId="0" fontId="6" fillId="2" borderId="14" xfId="0" applyFont="1" applyFill="1" applyBorder="1"/>
    <xf numFmtId="43" fontId="6" fillId="0" borderId="14" xfId="1" applyFont="1" applyFill="1" applyBorder="1" applyAlignment="1">
      <alignment horizontal="right" vertical="center" wrapText="1"/>
    </xf>
    <xf numFmtId="0" fontId="37" fillId="2" borderId="14" xfId="0" applyFont="1" applyFill="1" applyBorder="1" applyAlignment="1">
      <alignment horizontal="left" vertical="center" wrapText="1"/>
    </xf>
    <xf numFmtId="182" fontId="37" fillId="0" borderId="14" xfId="0" applyNumberFormat="1" applyFont="1" applyFill="1" applyBorder="1" applyAlignment="1">
      <alignment horizontal="right" vertical="center" wrapText="1"/>
    </xf>
    <xf numFmtId="182" fontId="37" fillId="2" borderId="14" xfId="1" applyNumberFormat="1" applyFont="1" applyFill="1" applyBorder="1" applyAlignment="1">
      <alignment horizontal="right" vertical="center" wrapText="1"/>
    </xf>
    <xf numFmtId="0" fontId="37" fillId="2" borderId="16" xfId="0" applyFont="1" applyFill="1" applyBorder="1" applyAlignment="1">
      <alignment horizontal="left" vertical="center" wrapText="1"/>
    </xf>
    <xf numFmtId="182" fontId="6" fillId="0" borderId="16" xfId="0" applyNumberFormat="1" applyFont="1" applyFill="1" applyBorder="1" applyAlignment="1">
      <alignment horizontal="right" vertical="center" wrapText="1"/>
    </xf>
    <xf numFmtId="182" fontId="6" fillId="2" borderId="16" xfId="1" applyNumberFormat="1" applyFont="1" applyFill="1" applyBorder="1" applyAlignment="1">
      <alignment horizontal="right" vertical="center" wrapText="1"/>
    </xf>
    <xf numFmtId="0" fontId="38" fillId="2" borderId="0" xfId="0" applyFont="1" applyFill="1" applyAlignment="1">
      <alignment horizontal="left" vertical="center"/>
    </xf>
    <xf numFmtId="0" fontId="8" fillId="2" borderId="14" xfId="0" applyFont="1" applyFill="1" applyBorder="1"/>
    <xf numFmtId="0" fontId="37" fillId="2" borderId="18" xfId="0" applyFont="1" applyFill="1" applyBorder="1" applyAlignment="1">
      <alignment horizontal="left" vertical="center" wrapText="1"/>
    </xf>
    <xf numFmtId="43" fontId="37" fillId="0" borderId="18" xfId="1" applyFont="1" applyFill="1" applyBorder="1" applyAlignment="1">
      <alignment horizontal="right" vertical="center" wrapText="1"/>
    </xf>
    <xf numFmtId="0" fontId="6" fillId="0" borderId="16" xfId="0" applyFont="1" applyBorder="1" applyAlignment="1">
      <alignment wrapText="1"/>
    </xf>
    <xf numFmtId="43" fontId="6" fillId="0" borderId="16" xfId="1" applyFont="1" applyFill="1" applyBorder="1" applyAlignment="1">
      <alignment horizontal="right" vertical="center" wrapText="1"/>
    </xf>
    <xf numFmtId="43" fontId="6" fillId="2" borderId="16" xfId="1" applyFont="1" applyFill="1" applyBorder="1" applyAlignment="1">
      <alignment horizontal="right" vertical="center" wrapText="1"/>
    </xf>
    <xf numFmtId="43" fontId="37" fillId="0" borderId="16" xfId="1" applyFont="1" applyFill="1" applyBorder="1" applyAlignment="1">
      <alignment horizontal="right" vertical="center" wrapText="1"/>
    </xf>
    <xf numFmtId="0" fontId="37" fillId="2" borderId="0" xfId="0" applyFont="1" applyFill="1" applyBorder="1" applyAlignment="1">
      <alignment horizontal="left" vertical="center" wrapText="1"/>
    </xf>
    <xf numFmtId="0" fontId="37" fillId="2" borderId="0" xfId="0" applyFont="1" applyFill="1" applyBorder="1" applyAlignment="1">
      <alignment horizontal="right" vertical="center" wrapText="1"/>
    </xf>
    <xf numFmtId="183" fontId="6" fillId="2" borderId="0" xfId="0" applyNumberFormat="1" applyFont="1" applyFill="1" applyBorder="1" applyAlignment="1"/>
    <xf numFmtId="43" fontId="37" fillId="2" borderId="0" xfId="1" applyFont="1" applyFill="1" applyBorder="1" applyAlignment="1">
      <alignment horizontal="right" vertical="center" wrapText="1"/>
    </xf>
    <xf numFmtId="0" fontId="6" fillId="2" borderId="14" xfId="0" applyFont="1" applyFill="1" applyBorder="1" applyAlignment="1">
      <alignment wrapText="1"/>
    </xf>
    <xf numFmtId="184" fontId="37" fillId="2" borderId="14" xfId="1" applyNumberFormat="1" applyFont="1" applyFill="1" applyBorder="1" applyAlignment="1">
      <alignment horizontal="right" vertical="center" wrapText="1"/>
    </xf>
    <xf numFmtId="182" fontId="37" fillId="0" borderId="14" xfId="1" applyNumberFormat="1" applyFont="1" applyFill="1" applyBorder="1" applyAlignment="1">
      <alignment horizontal="right" vertical="center" wrapText="1"/>
    </xf>
    <xf numFmtId="0" fontId="37" fillId="2" borderId="16" xfId="0" applyFont="1" applyFill="1" applyBorder="1" applyAlignment="1">
      <alignment horizontal="right" vertical="center"/>
    </xf>
    <xf numFmtId="0" fontId="6" fillId="2" borderId="14" xfId="0" applyFont="1" applyFill="1" applyBorder="1" applyAlignment="1">
      <alignment horizontal="right"/>
    </xf>
    <xf numFmtId="0" fontId="6" fillId="2" borderId="14" xfId="0" applyFont="1" applyFill="1" applyBorder="1" applyAlignment="1">
      <alignment horizontal="left"/>
    </xf>
    <xf numFmtId="43" fontId="37" fillId="2" borderId="14" xfId="1" applyFont="1" applyFill="1" applyBorder="1" applyAlignment="1">
      <alignment horizontal="right" vertical="center" wrapText="1"/>
    </xf>
    <xf numFmtId="0" fontId="37" fillId="2" borderId="14" xfId="0" applyFont="1" applyFill="1" applyBorder="1" applyAlignment="1">
      <alignment horizontal="left" vertical="center"/>
    </xf>
    <xf numFmtId="43" fontId="9" fillId="0" borderId="14" xfId="1" applyFont="1" applyFill="1" applyBorder="1" applyAlignment="1">
      <alignment horizontal="right" vertical="center" wrapText="1"/>
    </xf>
    <xf numFmtId="0" fontId="37" fillId="2" borderId="14" xfId="0" applyFont="1" applyFill="1" applyBorder="1" applyAlignment="1">
      <alignment horizontal="right" vertical="center" wrapText="1"/>
    </xf>
    <xf numFmtId="0" fontId="40" fillId="2" borderId="0" xfId="0" applyFont="1" applyFill="1" applyAlignment="1">
      <alignment horizontal="left" vertical="center"/>
    </xf>
    <xf numFmtId="0" fontId="37" fillId="2" borderId="0" xfId="0" applyFont="1" applyFill="1" applyAlignment="1">
      <alignment horizontal="left" vertical="center"/>
    </xf>
    <xf numFmtId="182" fontId="37" fillId="2" borderId="0" xfId="0" applyNumberFormat="1" applyFont="1" applyFill="1" applyAlignment="1">
      <alignment horizontal="right" vertical="center"/>
    </xf>
    <xf numFmtId="0" fontId="37" fillId="2" borderId="0" xfId="0" applyFont="1" applyFill="1" applyAlignment="1">
      <alignment horizontal="right" vertical="center" wrapText="1"/>
    </xf>
    <xf numFmtId="0" fontId="41" fillId="2" borderId="0" xfId="0" applyFont="1" applyFill="1" applyAlignment="1">
      <alignment horizontal="left" vertical="center"/>
    </xf>
    <xf numFmtId="0" fontId="9" fillId="0" borderId="0" xfId="0" applyFont="1" applyAlignment="1">
      <alignment horizontal="left" vertical="center"/>
    </xf>
    <xf numFmtId="0" fontId="42" fillId="2" borderId="0" xfId="0" applyFont="1" applyFill="1" applyAlignment="1">
      <alignment horizontal="left" vertical="center"/>
    </xf>
    <xf numFmtId="0" fontId="6" fillId="0" borderId="0" xfId="0" applyFont="1" applyAlignment="1">
      <alignment horizontal="left" vertical="center"/>
    </xf>
    <xf numFmtId="182" fontId="6" fillId="2" borderId="14" xfId="0" applyNumberFormat="1" applyFont="1" applyFill="1" applyBorder="1" applyAlignment="1">
      <alignment horizontal="right" vertical="center" wrapText="1"/>
    </xf>
    <xf numFmtId="184" fontId="6" fillId="2" borderId="14" xfId="0" applyNumberFormat="1" applyFont="1" applyFill="1" applyBorder="1" applyAlignment="1">
      <alignment horizontal="right" vertical="center" wrapText="1"/>
    </xf>
    <xf numFmtId="184" fontId="6" fillId="2" borderId="16" xfId="0" applyNumberFormat="1" applyFont="1" applyFill="1" applyBorder="1" applyAlignment="1">
      <alignment horizontal="right" vertical="center" wrapText="1"/>
    </xf>
    <xf numFmtId="4" fontId="6" fillId="2" borderId="14" xfId="0" applyNumberFormat="1" applyFont="1" applyFill="1" applyBorder="1" applyAlignment="1">
      <alignment horizontal="right" vertical="center" wrapText="1"/>
    </xf>
    <xf numFmtId="3" fontId="8" fillId="2" borderId="14" xfId="0" applyNumberFormat="1" applyFont="1" applyFill="1" applyBorder="1" applyAlignment="1">
      <alignment horizontal="right" vertical="center" wrapText="1"/>
    </xf>
    <xf numFmtId="3" fontId="6" fillId="2" borderId="14" xfId="0" applyNumberFormat="1" applyFont="1" applyFill="1" applyBorder="1" applyAlignment="1">
      <alignment horizontal="right" vertical="center" wrapText="1"/>
    </xf>
    <xf numFmtId="184" fontId="9" fillId="2" borderId="14" xfId="0" applyNumberFormat="1" applyFont="1" applyFill="1" applyBorder="1" applyAlignment="1">
      <alignment horizontal="right" vertical="center" wrapText="1"/>
    </xf>
    <xf numFmtId="3" fontId="13" fillId="2" borderId="14" xfId="0" applyNumberFormat="1" applyFont="1" applyFill="1" applyBorder="1" applyAlignment="1">
      <alignment horizontal="right" vertical="center" wrapText="1"/>
    </xf>
    <xf numFmtId="0" fontId="8" fillId="2" borderId="14" xfId="0" applyFont="1" applyFill="1" applyBorder="1" applyAlignment="1">
      <alignment horizontal="right" vertical="center" wrapText="1"/>
    </xf>
    <xf numFmtId="3" fontId="9" fillId="2" borderId="14" xfId="0" applyNumberFormat="1" applyFont="1" applyFill="1" applyBorder="1" applyAlignment="1">
      <alignment horizontal="right" vertical="center" wrapText="1"/>
    </xf>
    <xf numFmtId="182" fontId="8" fillId="2" borderId="16" xfId="0" applyNumberFormat="1"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15" xfId="0" applyFont="1" applyFill="1" applyBorder="1" applyAlignment="1">
      <alignment horizontal="left" vertical="center" wrapText="1"/>
    </xf>
    <xf numFmtId="0" fontId="43" fillId="2" borderId="14" xfId="0" applyFont="1" applyFill="1" applyBorder="1" applyAlignment="1">
      <alignment horizontal="left" vertical="center" wrapText="1"/>
    </xf>
    <xf numFmtId="0" fontId="8" fillId="2" borderId="15" xfId="0" applyFont="1" applyFill="1" applyBorder="1" applyAlignment="1">
      <alignment horizontal="right" vertical="center" wrapText="1"/>
    </xf>
    <xf numFmtId="3" fontId="44" fillId="2" borderId="14" xfId="0" applyNumberFormat="1" applyFont="1" applyFill="1" applyBorder="1" applyAlignment="1">
      <alignment horizontal="left" vertical="center" wrapText="1"/>
    </xf>
    <xf numFmtId="0" fontId="6" fillId="0" borderId="14"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43" fillId="2" borderId="16" xfId="0" applyFont="1" applyFill="1" applyBorder="1" applyAlignment="1">
      <alignment horizontal="left" vertical="center" wrapText="1"/>
    </xf>
    <xf numFmtId="184" fontId="8" fillId="2" borderId="16" xfId="0" applyNumberFormat="1" applyFont="1" applyFill="1" applyBorder="1" applyAlignment="1">
      <alignment horizontal="right" vertical="center" wrapText="1"/>
    </xf>
    <xf numFmtId="182" fontId="8" fillId="2" borderId="14" xfId="0" applyNumberFormat="1" applyFont="1" applyFill="1" applyBorder="1" applyAlignment="1">
      <alignment horizontal="right" vertical="center" wrapText="1"/>
    </xf>
    <xf numFmtId="182" fontId="6" fillId="2" borderId="16" xfId="0" applyNumberFormat="1" applyFont="1" applyFill="1" applyBorder="1" applyAlignment="1">
      <alignment horizontal="right" vertical="center" wrapText="1"/>
    </xf>
    <xf numFmtId="0" fontId="6" fillId="0" borderId="0" xfId="58" applyFont="1" applyFill="1"/>
    <xf numFmtId="0" fontId="8" fillId="0" borderId="0" xfId="58" applyFont="1" applyFill="1"/>
    <xf numFmtId="0" fontId="45" fillId="2" borderId="0" xfId="58" applyFont="1" applyFill="1"/>
    <xf numFmtId="0" fontId="6" fillId="2" borderId="0" xfId="58" applyFont="1" applyFill="1" applyAlignment="1">
      <alignment horizontal="center"/>
    </xf>
    <xf numFmtId="0" fontId="6" fillId="2" borderId="0" xfId="58" applyFont="1" applyFill="1"/>
    <xf numFmtId="0" fontId="26" fillId="2" borderId="0" xfId="58" applyFont="1" applyFill="1" applyAlignment="1">
      <alignment horizontal="center" vertical="center"/>
    </xf>
    <xf numFmtId="0" fontId="5" fillId="2" borderId="0" xfId="58" applyFont="1" applyFill="1" applyAlignment="1">
      <alignment vertical="center"/>
    </xf>
    <xf numFmtId="0" fontId="27" fillId="2" borderId="0" xfId="58" applyFont="1" applyFill="1" applyAlignment="1">
      <alignment horizontal="left" vertical="center"/>
    </xf>
    <xf numFmtId="0" fontId="28" fillId="5" borderId="13" xfId="0" applyFont="1" applyFill="1" applyBorder="1" applyAlignment="1">
      <alignment horizontal="left" vertical="center"/>
    </xf>
    <xf numFmtId="0" fontId="28" fillId="6" borderId="13" xfId="58" applyFont="1" applyFill="1" applyBorder="1" applyAlignment="1">
      <alignment horizontal="right" vertical="center" wrapText="1"/>
    </xf>
    <xf numFmtId="0" fontId="28" fillId="8" borderId="13" xfId="58" applyFont="1" applyFill="1" applyBorder="1" applyAlignment="1">
      <alignment horizontal="right" vertical="center" wrapText="1"/>
    </xf>
    <xf numFmtId="0" fontId="8" fillId="0" borderId="14" xfId="0" applyFont="1" applyBorder="1" applyAlignment="1">
      <alignment horizontal="left" vertical="center" wrapText="1"/>
    </xf>
    <xf numFmtId="0" fontId="37" fillId="0" borderId="14" xfId="0" applyFont="1" applyBorder="1" applyAlignment="1">
      <alignment vertical="center" wrapText="1"/>
    </xf>
    <xf numFmtId="2" fontId="37" fillId="2" borderId="14" xfId="58" applyNumberFormat="1" applyFont="1" applyFill="1" applyBorder="1" applyAlignment="1">
      <alignment horizontal="right" vertical="center" wrapText="1"/>
    </xf>
    <xf numFmtId="0" fontId="37" fillId="2" borderId="14" xfId="58" applyFont="1" applyFill="1" applyBorder="1" applyAlignment="1">
      <alignment horizontal="right" vertical="center" wrapText="1"/>
    </xf>
    <xf numFmtId="0" fontId="6" fillId="0" borderId="14" xfId="0" applyFont="1" applyBorder="1" applyAlignment="1">
      <alignment horizontal="left" vertical="center" wrapText="1"/>
    </xf>
    <xf numFmtId="0" fontId="8" fillId="2" borderId="14" xfId="0" applyFont="1" applyFill="1" applyBorder="1" applyAlignment="1">
      <alignment horizontal="left" vertical="center"/>
    </xf>
    <xf numFmtId="0" fontId="8" fillId="0" borderId="14" xfId="0" applyFont="1" applyBorder="1" applyAlignment="1">
      <alignment horizontal="left" vertical="center"/>
    </xf>
    <xf numFmtId="0" fontId="8" fillId="2" borderId="16" xfId="0" applyFont="1" applyFill="1" applyBorder="1" applyAlignment="1">
      <alignment horizontal="left" vertical="center"/>
    </xf>
    <xf numFmtId="0" fontId="8" fillId="0" borderId="16" xfId="0" applyFont="1" applyBorder="1" applyAlignment="1">
      <alignment horizontal="left" vertical="center"/>
    </xf>
    <xf numFmtId="0" fontId="37" fillId="0" borderId="16" xfId="0" applyFont="1" applyBorder="1" applyAlignment="1">
      <alignment vertical="center" wrapText="1"/>
    </xf>
    <xf numFmtId="43" fontId="37" fillId="2" borderId="16" xfId="1" applyFont="1" applyFill="1" applyBorder="1" applyAlignment="1">
      <alignment horizontal="right" vertical="center" wrapText="1"/>
    </xf>
    <xf numFmtId="0" fontId="46" fillId="2" borderId="0" xfId="58" applyFont="1" applyFill="1" applyAlignment="1">
      <alignment vertical="center"/>
    </xf>
    <xf numFmtId="0" fontId="37" fillId="0" borderId="0" xfId="0" applyFont="1" applyAlignment="1">
      <alignment vertical="center"/>
    </xf>
    <xf numFmtId="0" fontId="34" fillId="2" borderId="14" xfId="58" applyFont="1" applyFill="1" applyBorder="1" applyAlignment="1">
      <alignment horizontal="right" vertical="center" wrapText="1"/>
    </xf>
    <xf numFmtId="0" fontId="6" fillId="2" borderId="14" xfId="0" applyFont="1" applyFill="1" applyBorder="1" applyAlignment="1">
      <alignment horizontal="left" vertical="center"/>
    </xf>
    <xf numFmtId="0" fontId="6" fillId="0" borderId="14" xfId="0" applyFont="1" applyBorder="1" applyAlignment="1">
      <alignment horizontal="left" vertical="center"/>
    </xf>
    <xf numFmtId="181" fontId="37" fillId="2" borderId="14" xfId="58" applyNumberFormat="1" applyFont="1" applyFill="1" applyBorder="1" applyAlignment="1">
      <alignment horizontal="right" vertical="center" wrapText="1"/>
    </xf>
    <xf numFmtId="3" fontId="37" fillId="2" borderId="14" xfId="58" applyNumberFormat="1" applyFont="1" applyFill="1" applyBorder="1" applyAlignment="1">
      <alignment horizontal="right" vertical="center" wrapText="1"/>
    </xf>
    <xf numFmtId="0" fontId="8" fillId="2" borderId="16" xfId="58" applyFont="1" applyFill="1" applyBorder="1"/>
    <xf numFmtId="43" fontId="34" fillId="2" borderId="16" xfId="1" applyFont="1" applyFill="1" applyBorder="1" applyAlignment="1">
      <alignment horizontal="right" vertical="center" wrapText="1"/>
    </xf>
    <xf numFmtId="0" fontId="47" fillId="2" borderId="0" xfId="58" applyFont="1" applyFill="1" applyBorder="1" applyAlignment="1">
      <alignment horizontal="left" vertical="top" wrapText="1"/>
    </xf>
    <xf numFmtId="0" fontId="47" fillId="2" borderId="0" xfId="58" applyFont="1" applyFill="1" applyAlignment="1">
      <alignment horizontal="left" vertical="top" wrapText="1"/>
    </xf>
    <xf numFmtId="0" fontId="28" fillId="8" borderId="17" xfId="58" applyFont="1" applyFill="1" applyBorder="1" applyAlignment="1">
      <alignment horizontal="right" vertical="center" wrapText="1"/>
    </xf>
    <xf numFmtId="0" fontId="34" fillId="2" borderId="15" xfId="58" applyFont="1" applyFill="1" applyBorder="1" applyAlignment="1">
      <alignment horizontal="left" vertical="center" wrapText="1"/>
    </xf>
    <xf numFmtId="0" fontId="34" fillId="2" borderId="0" xfId="58" applyFont="1" applyFill="1" applyAlignment="1">
      <alignment horizontal="left" vertical="center" wrapText="1"/>
    </xf>
    <xf numFmtId="0" fontId="34" fillId="2" borderId="18" xfId="58" applyFont="1" applyFill="1" applyBorder="1" applyAlignment="1">
      <alignment horizontal="left" vertical="center" wrapText="1"/>
    </xf>
    <xf numFmtId="178" fontId="6" fillId="2" borderId="14" xfId="0" applyNumberFormat="1" applyFont="1" applyFill="1" applyBorder="1" applyAlignment="1">
      <alignment horizontal="right" vertical="center" wrapText="1"/>
    </xf>
    <xf numFmtId="0" fontId="34" fillId="2" borderId="0" xfId="58" applyFont="1" applyFill="1" applyBorder="1" applyAlignment="1">
      <alignment horizontal="left" vertical="center" wrapText="1"/>
    </xf>
    <xf numFmtId="0" fontId="34" fillId="2" borderId="18" xfId="0" applyFont="1" applyFill="1" applyBorder="1" applyAlignment="1">
      <alignment horizontal="left" vertical="center"/>
    </xf>
    <xf numFmtId="0" fontId="6" fillId="2" borderId="18" xfId="58" applyFont="1" applyFill="1" applyBorder="1"/>
    <xf numFmtId="185" fontId="8" fillId="2" borderId="18" xfId="1" applyNumberFormat="1" applyFont="1" applyFill="1" applyBorder="1" applyAlignment="1">
      <alignment horizontal="right" vertical="center" wrapText="1"/>
    </xf>
    <xf numFmtId="0" fontId="34" fillId="2" borderId="14" xfId="0" applyFont="1" applyFill="1" applyBorder="1" applyAlignment="1">
      <alignment horizontal="left" vertical="center"/>
    </xf>
    <xf numFmtId="0" fontId="6" fillId="2" borderId="14" xfId="58" applyFont="1" applyFill="1" applyBorder="1"/>
    <xf numFmtId="185" fontId="8" fillId="2" borderId="14" xfId="1" applyNumberFormat="1" applyFont="1" applyFill="1" applyBorder="1" applyAlignment="1">
      <alignment horizontal="right" vertical="center" wrapText="1"/>
    </xf>
    <xf numFmtId="185" fontId="6" fillId="2" borderId="14" xfId="1" applyNumberFormat="1" applyFont="1" applyFill="1" applyBorder="1" applyAlignment="1">
      <alignment horizontal="right" vertical="center" wrapText="1"/>
    </xf>
    <xf numFmtId="0" fontId="37" fillId="2" borderId="15" xfId="0" applyFont="1" applyFill="1" applyBorder="1" applyAlignment="1">
      <alignment horizontal="left" vertical="center"/>
    </xf>
    <xf numFmtId="0" fontId="6" fillId="2" borderId="15" xfId="58" applyFont="1" applyFill="1" applyBorder="1"/>
    <xf numFmtId="185" fontId="6" fillId="2" borderId="15" xfId="1" applyNumberFormat="1" applyFont="1" applyFill="1" applyBorder="1" applyAlignment="1">
      <alignment horizontal="right" vertical="center" wrapText="1"/>
    </xf>
    <xf numFmtId="0" fontId="37" fillId="0" borderId="18" xfId="0" applyFont="1" applyBorder="1"/>
    <xf numFmtId="0" fontId="8" fillId="2" borderId="0" xfId="58" applyFont="1" applyFill="1"/>
    <xf numFmtId="10" fontId="6" fillId="2" borderId="0" xfId="58" applyNumberFormat="1" applyFont="1" applyFill="1"/>
    <xf numFmtId="0" fontId="8" fillId="2" borderId="18" xfId="0" applyFont="1" applyFill="1" applyBorder="1" applyAlignment="1">
      <alignment horizontal="left" vertical="center" wrapText="1"/>
    </xf>
    <xf numFmtId="0" fontId="37" fillId="0" borderId="0" xfId="0" applyFont="1"/>
    <xf numFmtId="0" fontId="6" fillId="2" borderId="15" xfId="0" applyFont="1" applyFill="1" applyBorder="1" applyAlignment="1">
      <alignment horizontal="left" vertical="center"/>
    </xf>
    <xf numFmtId="10" fontId="6" fillId="2" borderId="15" xfId="3" applyNumberFormat="1" applyFont="1" applyFill="1" applyBorder="1" applyAlignment="1">
      <alignment horizontal="right" vertical="center" wrapText="1"/>
    </xf>
    <xf numFmtId="0" fontId="8" fillId="2" borderId="18" xfId="0" applyFont="1" applyFill="1" applyBorder="1" applyAlignment="1">
      <alignment horizontal="left" vertical="center"/>
    </xf>
    <xf numFmtId="0" fontId="6" fillId="2" borderId="18" xfId="58" applyFont="1" applyFill="1" applyBorder="1" applyAlignment="1">
      <alignment horizontal="left" vertical="center" wrapText="1"/>
    </xf>
    <xf numFmtId="185" fontId="6" fillId="2" borderId="18" xfId="1"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0" fontId="6" fillId="2" borderId="16" xfId="0" applyFont="1" applyFill="1" applyBorder="1" applyAlignment="1">
      <alignment horizontal="left" vertical="center"/>
    </xf>
    <xf numFmtId="0" fontId="6" fillId="2" borderId="16" xfId="58" applyFont="1" applyFill="1" applyBorder="1"/>
    <xf numFmtId="0" fontId="37" fillId="2" borderId="16" xfId="58" applyFont="1" applyFill="1" applyBorder="1" applyAlignment="1">
      <alignment horizontal="right" vertical="center" wrapText="1"/>
    </xf>
    <xf numFmtId="0" fontId="48" fillId="9" borderId="0" xfId="0" applyFont="1" applyFill="1" applyAlignment="1">
      <alignment horizontal="left" vertical="top" wrapText="1"/>
    </xf>
    <xf numFmtId="0" fontId="47" fillId="2" borderId="0" xfId="58" applyFont="1" applyFill="1" applyAlignment="1">
      <alignment vertical="top" wrapText="1"/>
    </xf>
    <xf numFmtId="0" fontId="48" fillId="2" borderId="0" xfId="58" applyFont="1" applyFill="1" applyAlignment="1">
      <alignment horizontal="left" vertical="top" wrapText="1"/>
    </xf>
    <xf numFmtId="182" fontId="34" fillId="2" borderId="14" xfId="58" applyNumberFormat="1" applyFont="1" applyFill="1" applyBorder="1" applyAlignment="1">
      <alignment horizontal="right" vertical="center" wrapText="1"/>
    </xf>
    <xf numFmtId="181" fontId="34" fillId="2" borderId="14" xfId="58" applyNumberFormat="1" applyFont="1" applyFill="1" applyBorder="1" applyAlignment="1">
      <alignment horizontal="right" vertical="center" wrapText="1"/>
    </xf>
    <xf numFmtId="0" fontId="34" fillId="0" borderId="14" xfId="58" applyFont="1" applyFill="1" applyBorder="1" applyAlignment="1">
      <alignment horizontal="right" vertical="center" wrapText="1"/>
    </xf>
    <xf numFmtId="0" fontId="6" fillId="2" borderId="14" xfId="58" applyFont="1" applyFill="1" applyBorder="1" applyAlignment="1">
      <alignment horizontal="left" vertical="center" wrapText="1"/>
    </xf>
    <xf numFmtId="181" fontId="34" fillId="2" borderId="15" xfId="58" applyNumberFormat="1" applyFont="1" applyFill="1" applyBorder="1" applyAlignment="1">
      <alignment horizontal="right" vertical="center" wrapText="1"/>
    </xf>
    <xf numFmtId="0" fontId="34" fillId="2" borderId="15" xfId="58" applyFont="1" applyFill="1" applyBorder="1" applyAlignment="1">
      <alignment horizontal="right" vertical="center" wrapText="1"/>
    </xf>
    <xf numFmtId="0" fontId="37" fillId="0" borderId="18" xfId="58" applyFont="1" applyFill="1" applyBorder="1" applyAlignment="1">
      <alignment horizontal="right" vertical="center" wrapText="1"/>
    </xf>
    <xf numFmtId="0" fontId="37" fillId="2" borderId="18" xfId="58" applyFont="1" applyFill="1" applyBorder="1" applyAlignment="1">
      <alignment horizontal="right" vertical="center" wrapText="1"/>
    </xf>
    <xf numFmtId="2" fontId="37" fillId="2" borderId="18" xfId="58" applyNumberFormat="1" applyFont="1" applyFill="1" applyBorder="1" applyAlignment="1">
      <alignment horizontal="right" vertical="center" wrapText="1"/>
    </xf>
    <xf numFmtId="0" fontId="48" fillId="0" borderId="19" xfId="0" applyFont="1" applyBorder="1" applyAlignment="1">
      <alignment horizontal="left" vertical="center"/>
    </xf>
    <xf numFmtId="0" fontId="37" fillId="9" borderId="0" xfId="0" applyFont="1" applyFill="1" applyAlignment="1">
      <alignment horizontal="center"/>
    </xf>
    <xf numFmtId="0" fontId="47" fillId="2" borderId="0" xfId="58" applyFont="1" applyFill="1" applyAlignment="1">
      <alignment horizontal="left" vertical="center" wrapText="1"/>
    </xf>
    <xf numFmtId="0" fontId="6" fillId="2" borderId="14" xfId="58" applyFont="1" applyFill="1" applyBorder="1" applyAlignment="1">
      <alignment horizontal="right" vertical="center" wrapText="1"/>
    </xf>
    <xf numFmtId="43" fontId="37" fillId="0" borderId="14" xfId="1" applyFont="1" applyFill="1" applyBorder="1" applyAlignment="1">
      <alignment horizontal="right" vertical="center" wrapText="1"/>
    </xf>
    <xf numFmtId="0" fontId="37" fillId="0" borderId="16" xfId="58" applyFont="1" applyFill="1" applyBorder="1" applyAlignment="1">
      <alignment horizontal="right" vertical="center" wrapText="1"/>
    </xf>
    <xf numFmtId="0" fontId="48" fillId="0" borderId="0" xfId="0" applyFont="1" applyAlignment="1">
      <alignment vertical="center"/>
    </xf>
    <xf numFmtId="0" fontId="48" fillId="0" borderId="0" xfId="0" applyFont="1" applyFill="1" applyAlignment="1">
      <alignment vertical="center"/>
    </xf>
    <xf numFmtId="0" fontId="6" fillId="2" borderId="0" xfId="58" applyFont="1" applyFill="1" applyAlignment="1">
      <alignment horizontal="center" vertical="center"/>
    </xf>
    <xf numFmtId="10" fontId="6" fillId="2" borderId="14" xfId="1" applyNumberFormat="1" applyFont="1" applyFill="1" applyBorder="1" applyAlignment="1">
      <alignment horizontal="right" vertical="center" wrapText="1"/>
    </xf>
    <xf numFmtId="10" fontId="37" fillId="2" borderId="16" xfId="58" applyNumberFormat="1" applyFont="1" applyFill="1" applyBorder="1" applyAlignment="1">
      <alignment horizontal="right" vertical="center" wrapText="1"/>
    </xf>
    <xf numFmtId="43" fontId="8" fillId="2" borderId="14" xfId="1" applyFont="1" applyFill="1" applyBorder="1" applyAlignment="1">
      <alignment horizontal="right" vertical="center" wrapText="1"/>
    </xf>
    <xf numFmtId="0" fontId="8" fillId="0" borderId="15" xfId="58" applyFont="1" applyFill="1" applyBorder="1" applyAlignment="1">
      <alignment horizontal="right" vertical="center" wrapText="1"/>
    </xf>
    <xf numFmtId="0" fontId="8" fillId="2" borderId="15" xfId="58" applyFont="1" applyFill="1" applyBorder="1" applyAlignment="1">
      <alignment horizontal="right" vertical="center" wrapText="1"/>
    </xf>
    <xf numFmtId="0" fontId="37" fillId="2" borderId="14" xfId="0" applyFont="1" applyFill="1" applyBorder="1" applyAlignment="1">
      <alignment vertical="center" wrapText="1"/>
    </xf>
    <xf numFmtId="0" fontId="8" fillId="2" borderId="18" xfId="58" applyFont="1" applyFill="1" applyBorder="1" applyAlignment="1">
      <alignment horizontal="right" vertical="center" wrapText="1"/>
    </xf>
    <xf numFmtId="0" fontId="37" fillId="2" borderId="14" xfId="58" applyFont="1" applyFill="1" applyBorder="1" applyAlignment="1">
      <alignment horizontal="left" vertical="center" wrapText="1"/>
    </xf>
    <xf numFmtId="0" fontId="42" fillId="2" borderId="17" xfId="58" applyFont="1" applyFill="1" applyBorder="1" applyAlignment="1">
      <alignment horizontal="left" vertical="top" wrapText="1"/>
    </xf>
    <xf numFmtId="0" fontId="34" fillId="2" borderId="16" xfId="0" applyFont="1" applyFill="1" applyBorder="1" applyAlignment="1">
      <alignment horizontal="left" vertical="center"/>
    </xf>
    <xf numFmtId="43" fontId="9" fillId="2" borderId="14" xfId="1" applyFont="1" applyFill="1" applyBorder="1" applyAlignment="1">
      <alignment horizontal="right" vertical="center" wrapText="1"/>
    </xf>
    <xf numFmtId="186" fontId="37" fillId="2" borderId="14" xfId="1" applyNumberFormat="1" applyFont="1" applyFill="1" applyBorder="1" applyAlignment="1">
      <alignment horizontal="right" vertical="center" wrapText="1"/>
    </xf>
    <xf numFmtId="0" fontId="42" fillId="2" borderId="0" xfId="58" applyFont="1" applyFill="1" applyAlignment="1">
      <alignment horizontal="left" vertical="top"/>
    </xf>
    <xf numFmtId="0" fontId="38" fillId="2" borderId="0" xfId="0" applyFont="1" applyFill="1" applyAlignment="1">
      <alignment horizontal="left" vertical="top"/>
    </xf>
    <xf numFmtId="178" fontId="37" fillId="2" borderId="14" xfId="1" applyNumberFormat="1" applyFont="1" applyFill="1" applyBorder="1" applyAlignment="1">
      <alignment horizontal="right" vertical="center" wrapText="1"/>
    </xf>
    <xf numFmtId="187" fontId="37" fillId="2" borderId="16" xfId="1" applyNumberFormat="1" applyFont="1" applyFill="1" applyBorder="1" applyAlignment="1">
      <alignment horizontal="right" vertical="center" wrapText="1"/>
    </xf>
    <xf numFmtId="0" fontId="37" fillId="2" borderId="0" xfId="58" applyFont="1" applyFill="1" applyBorder="1" applyAlignment="1">
      <alignment horizontal="left" vertical="center" wrapText="1"/>
    </xf>
    <xf numFmtId="179" fontId="37" fillId="2" borderId="0" xfId="3" applyNumberFormat="1" applyFont="1" applyFill="1" applyBorder="1" applyAlignment="1">
      <alignment horizontal="right" vertical="center" wrapText="1"/>
    </xf>
    <xf numFmtId="179" fontId="37" fillId="0" borderId="14" xfId="3" applyNumberFormat="1" applyFont="1" applyFill="1" applyBorder="1" applyAlignment="1">
      <alignment horizontal="right" vertical="center" wrapText="1"/>
    </xf>
    <xf numFmtId="179" fontId="37" fillId="2" borderId="14" xfId="3" applyNumberFormat="1" applyFont="1" applyFill="1" applyBorder="1" applyAlignment="1">
      <alignment horizontal="right" vertical="center" wrapText="1"/>
    </xf>
    <xf numFmtId="179" fontId="37" fillId="2" borderId="16" xfId="3" applyNumberFormat="1" applyFont="1" applyFill="1" applyBorder="1" applyAlignment="1">
      <alignment horizontal="right" vertical="center" wrapText="1"/>
    </xf>
    <xf numFmtId="179" fontId="37" fillId="0" borderId="16" xfId="3" applyNumberFormat="1" applyFont="1" applyFill="1" applyBorder="1" applyAlignment="1">
      <alignment horizontal="right" vertical="center" wrapText="1"/>
    </xf>
    <xf numFmtId="188" fontId="6" fillId="2" borderId="0" xfId="58" applyNumberFormat="1" applyFont="1" applyFill="1"/>
    <xf numFmtId="0" fontId="26" fillId="2" borderId="0" xfId="0" applyFont="1" applyFill="1" applyAlignment="1"/>
    <xf numFmtId="0" fontId="49" fillId="2" borderId="20" xfId="60" applyFont="1" applyFill="1" applyBorder="1" applyAlignment="1">
      <alignment horizontal="center"/>
    </xf>
    <xf numFmtId="0" fontId="8" fillId="2" borderId="13" xfId="60" applyFont="1" applyFill="1" applyBorder="1" applyAlignment="1">
      <alignment vertical="center"/>
    </xf>
    <xf numFmtId="0" fontId="6" fillId="2" borderId="13" xfId="0" applyFont="1" applyFill="1" applyBorder="1" applyAlignment="1">
      <alignment horizontal="left" wrapText="1"/>
    </xf>
    <xf numFmtId="0" fontId="8" fillId="2" borderId="14" xfId="60" applyFont="1" applyFill="1" applyBorder="1" applyAlignment="1">
      <alignment vertical="center"/>
    </xf>
    <xf numFmtId="49" fontId="6" fillId="2" borderId="14" xfId="0" applyNumberFormat="1" applyFont="1" applyFill="1" applyBorder="1" applyAlignment="1">
      <alignment horizontal="left" wrapText="1"/>
    </xf>
    <xf numFmtId="0" fontId="6" fillId="2" borderId="14" xfId="0" applyFont="1" applyFill="1" applyBorder="1" applyAlignment="1">
      <alignment horizontal="left" wrapText="1"/>
    </xf>
    <xf numFmtId="0" fontId="8" fillId="2" borderId="15" xfId="60" applyFont="1" applyFill="1" applyBorder="1" applyAlignment="1">
      <alignment horizontal="center" vertical="center"/>
    </xf>
    <xf numFmtId="0" fontId="8" fillId="2" borderId="0" xfId="60" applyFont="1" applyFill="1" applyAlignment="1">
      <alignment horizontal="center" vertical="center"/>
    </xf>
    <xf numFmtId="0" fontId="8" fillId="2" borderId="16" xfId="60" applyFont="1" applyFill="1" applyBorder="1" applyAlignment="1">
      <alignment vertical="center"/>
    </xf>
    <xf numFmtId="0" fontId="6" fillId="2" borderId="16" xfId="0" applyFont="1" applyFill="1" applyBorder="1" applyAlignment="1">
      <alignment horizontal="left" wrapText="1"/>
    </xf>
    <xf numFmtId="0" fontId="8" fillId="2" borderId="0" xfId="0" applyFont="1" applyFill="1" applyBorder="1" applyAlignment="1">
      <alignment vertical="center"/>
    </xf>
    <xf numFmtId="0" fontId="45" fillId="2" borderId="0" xfId="0" applyFont="1" applyFill="1" applyBorder="1" applyAlignment="1">
      <alignment horizontal="left" wrapText="1"/>
    </xf>
    <xf numFmtId="0" fontId="49" fillId="2" borderId="20" xfId="0" applyFont="1" applyFill="1" applyBorder="1" applyAlignment="1">
      <alignment horizontal="center"/>
    </xf>
    <xf numFmtId="0" fontId="8" fillId="2" borderId="13" xfId="0" applyFont="1" applyFill="1" applyBorder="1" applyAlignment="1">
      <alignment horizontal="left"/>
    </xf>
    <xf numFmtId="0" fontId="6" fillId="2" borderId="13" xfId="0" applyFont="1" applyFill="1" applyBorder="1" applyAlignment="1">
      <alignment horizontal="left"/>
    </xf>
    <xf numFmtId="0" fontId="8" fillId="2" borderId="14" xfId="0" applyFont="1" applyFill="1" applyBorder="1" applyAlignment="1">
      <alignment horizontal="left"/>
    </xf>
    <xf numFmtId="0" fontId="8" fillId="2" borderId="14" xfId="0" applyFont="1" applyFill="1" applyBorder="1" applyAlignment="1">
      <alignment horizontal="left" wrapText="1"/>
    </xf>
    <xf numFmtId="0" fontId="8" fillId="2" borderId="16" xfId="0" applyFont="1" applyFill="1" applyBorder="1" applyAlignment="1">
      <alignment horizontal="left" wrapText="1"/>
    </xf>
    <xf numFmtId="0" fontId="8" fillId="2" borderId="14" xfId="0" applyFont="1" applyFill="1" applyBorder="1" applyAlignment="1" quotePrefix="1">
      <alignment horizontal="left" vertical="center" wrapText="1"/>
    </xf>
    <xf numFmtId="0" fontId="6" fillId="2" borderId="14" xfId="0" applyFont="1" applyFill="1" applyBorder="1" applyAlignment="1" quotePrefix="1">
      <alignment horizontal="left" vertical="center" wrapText="1"/>
    </xf>
    <xf numFmtId="0" fontId="8" fillId="2" borderId="14" xfId="0" applyFont="1" applyFill="1" applyBorder="1" applyAlignment="1" quotePrefix="1">
      <alignment horizontal="left" vertical="center"/>
    </xf>
    <xf numFmtId="0" fontId="8" fillId="2" borderId="16" xfId="0" applyFont="1" applyFill="1" applyBorder="1" applyAlignment="1" quotePrefix="1">
      <alignment horizontal="left" vertical="center"/>
    </xf>
    <xf numFmtId="0" fontId="6" fillId="2" borderId="14" xfId="0" applyFont="1" applyFill="1" applyBorder="1" applyAlignment="1" quotePrefix="1">
      <alignment horizontal="left" vertical="center"/>
    </xf>
    <xf numFmtId="0" fontId="37" fillId="2" borderId="14" xfId="0" applyFont="1" applyFill="1" applyBorder="1" applyAlignment="1" quotePrefix="1">
      <alignment horizontal="left" vertical="center"/>
    </xf>
    <xf numFmtId="0" fontId="37" fillId="2" borderId="15" xfId="0" applyFont="1" applyFill="1" applyBorder="1" applyAlignment="1" quotePrefix="1">
      <alignment horizontal="left" vertical="center"/>
    </xf>
    <xf numFmtId="0" fontId="6" fillId="2" borderId="16" xfId="0" applyFont="1" applyFill="1" applyBorder="1" applyAlignment="1" quotePrefix="1">
      <alignment horizontal="left" vertical="center"/>
    </xf>
    <xf numFmtId="0" fontId="37" fillId="2" borderId="16" xfId="0" applyFont="1" applyFill="1" applyBorder="1" applyAlignment="1" quotePrefix="1">
      <alignment horizontal="left" vertical="center"/>
    </xf>
    <xf numFmtId="0" fontId="6" fillId="0" borderId="14" xfId="0" applyFont="1" applyFill="1" applyBorder="1" applyAlignment="1" quotePrefix="1">
      <alignment horizontal="left" vertical="center" wrapText="1"/>
    </xf>
    <xf numFmtId="0" fontId="6" fillId="2" borderId="16" xfId="0" applyFont="1" applyFill="1" applyBorder="1" applyAlignment="1" quotePrefix="1">
      <alignment horizontal="left" vertical="center" wrapText="1"/>
    </xf>
    <xf numFmtId="0" fontId="6" fillId="2" borderId="18" xfId="0" applyFont="1" applyFill="1" applyBorder="1" applyAlignment="1" quotePrefix="1">
      <alignment horizontal="left" vertical="center" wrapText="1"/>
    </xf>
    <xf numFmtId="0" fontId="6" fillId="2" borderId="0" xfId="0" applyFont="1" applyFill="1" applyAlignment="1" quotePrefix="1">
      <alignment horizontal="left"/>
    </xf>
    <xf numFmtId="0" fontId="6" fillId="2" borderId="15" xfId="0" applyFont="1" applyFill="1" applyBorder="1" applyAlignment="1" quotePrefix="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2 2" xfId="50"/>
    <cellStyle name="常规 2" xfId="51"/>
    <cellStyle name="常规 2 2" xfId="52"/>
    <cellStyle name="常规 2 2 2" xfId="53"/>
    <cellStyle name="常规 2 3" xfId="54"/>
    <cellStyle name="常规 3" xfId="55"/>
    <cellStyle name="常规 4" xfId="56"/>
    <cellStyle name="常规 5" xfId="57"/>
    <cellStyle name="常规 6" xfId="58"/>
    <cellStyle name="千位分隔 2" xfId="59"/>
    <cellStyle name="常规 7" xfId="60"/>
    <cellStyle name="常规 5 2" xfId="61"/>
    <cellStyle name="常规 3 2" xfId="62"/>
    <cellStyle name="常规 4 2"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67945</xdr:colOff>
      <xdr:row>0</xdr:row>
      <xdr:rowOff>66675</xdr:rowOff>
    </xdr:from>
    <xdr:to>
      <xdr:col>0</xdr:col>
      <xdr:colOff>1607820</xdr:colOff>
      <xdr:row>0</xdr:row>
      <xdr:rowOff>470535</xdr:rowOff>
    </xdr:to>
    <xdr:pic>
      <xdr:nvPicPr>
        <xdr:cNvPr id="2" name="Picture 4"/>
        <xdr:cNvPicPr>
          <a:picLocks noChangeAspect="1" noChangeArrowheads="1"/>
        </xdr:cNvPicPr>
      </xdr:nvPicPr>
      <xdr:blipFill>
        <a:blip r:embed="rId1" cstate="print"/>
        <a:srcRect/>
        <a:stretch>
          <a:fillRect/>
        </a:stretch>
      </xdr:blipFill>
      <xdr:spPr>
        <a:xfrm>
          <a:off x="67945" y="66675"/>
          <a:ext cx="1539875" cy="403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1642110" cy="403860"/>
    <xdr:pic>
      <xdr:nvPicPr>
        <xdr:cNvPr id="2" name="Picture 4"/>
        <xdr:cNvPicPr>
          <a:picLocks noChangeAspect="1" noChangeArrowheads="1"/>
        </xdr:cNvPicPr>
      </xdr:nvPicPr>
      <xdr:blipFill>
        <a:blip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1539240</xdr:colOff>
      <xdr:row>0</xdr:row>
      <xdr:rowOff>403860</xdr:rowOff>
    </xdr:to>
    <xdr:pic>
      <xdr:nvPicPr>
        <xdr:cNvPr id="3"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82826</xdr:colOff>
      <xdr:row>0</xdr:row>
      <xdr:rowOff>4970</xdr:rowOff>
    </xdr:from>
    <xdr:to>
      <xdr:col>0</xdr:col>
      <xdr:colOff>1524000</xdr:colOff>
      <xdr:row>0</xdr:row>
      <xdr:rowOff>389283</xdr:rowOff>
    </xdr:to>
    <xdr:pic>
      <xdr:nvPicPr>
        <xdr:cNvPr id="2"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twoCellAnchor editAs="oneCell">
    <xdr:from>
      <xdr:col>0</xdr:col>
      <xdr:colOff>82826</xdr:colOff>
      <xdr:row>0</xdr:row>
      <xdr:rowOff>4970</xdr:rowOff>
    </xdr:from>
    <xdr:to>
      <xdr:col>0</xdr:col>
      <xdr:colOff>1524276</xdr:colOff>
      <xdr:row>0</xdr:row>
      <xdr:rowOff>389780</xdr:rowOff>
    </xdr:to>
    <xdr:pic>
      <xdr:nvPicPr>
        <xdr:cNvPr id="3"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57150</xdr:rowOff>
    </xdr:from>
    <xdr:to>
      <xdr:col>1</xdr:col>
      <xdr:colOff>1152525</xdr:colOff>
      <xdr:row>0</xdr:row>
      <xdr:rowOff>419100</xdr:rowOff>
    </xdr:to>
    <xdr:pic>
      <xdr:nvPicPr>
        <xdr:cNvPr id="2" name="Picture 4"/>
        <xdr:cNvPicPr>
          <a:picLocks noChangeAspect="1" noChangeArrowheads="1"/>
        </xdr:cNvPicPr>
      </xdr:nvPicPr>
      <xdr:blipFill>
        <a:blip r:embed="rId1" cstate="print"/>
        <a:srcRect/>
        <a:stretch>
          <a:fillRect/>
        </a:stretch>
      </xdr:blipFill>
      <xdr:spPr>
        <a:xfrm>
          <a:off x="104775" y="57150"/>
          <a:ext cx="1352550"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1000125</xdr:colOff>
      <xdr:row>0</xdr:row>
      <xdr:rowOff>495300</xdr:rowOff>
    </xdr:to>
    <xdr:pic>
      <xdr:nvPicPr>
        <xdr:cNvPr id="3"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914400</xdr:colOff>
      <xdr:row>0</xdr:row>
      <xdr:rowOff>495300</xdr:rowOff>
    </xdr:to>
    <xdr:pic>
      <xdr:nvPicPr>
        <xdr:cNvPr id="2" name="Picture 4"/>
        <xdr:cNvPicPr>
          <a:picLocks noChangeAspect="1" noChangeArrowheads="1"/>
        </xdr:cNvPicPr>
      </xdr:nvPicPr>
      <xdr:blipFill>
        <a:blip r:embed="rId1" cstate="print"/>
        <a:srcRect/>
        <a:stretch>
          <a:fillRect/>
        </a:stretch>
      </xdr:blipFill>
      <xdr:spPr>
        <a:xfrm>
          <a:off x="66675" y="133350"/>
          <a:ext cx="1353185" cy="361950"/>
        </a:xfrm>
        <a:prstGeom prst="rect">
          <a:avLst/>
        </a:prstGeom>
        <a:noFill/>
        <a:ln w="9525">
          <a:noFill/>
          <a:miter lim="800000"/>
          <a:headEnd/>
          <a:tailEnd/>
        </a:ln>
      </xdr:spPr>
    </xdr:pic>
    <xdr:clientData/>
  </xdr:twoCellAnchor>
  <xdr:twoCellAnchor editAs="oneCell">
    <xdr:from>
      <xdr:col>0</xdr:col>
      <xdr:colOff>66675</xdr:colOff>
      <xdr:row>0</xdr:row>
      <xdr:rowOff>133350</xdr:rowOff>
    </xdr:from>
    <xdr:to>
      <xdr:col>1</xdr:col>
      <xdr:colOff>913765</xdr:colOff>
      <xdr:row>0</xdr:row>
      <xdr:rowOff>495300</xdr:rowOff>
    </xdr:to>
    <xdr:pic>
      <xdr:nvPicPr>
        <xdr:cNvPr id="3"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workbookViewId="0">
      <selection activeCell="A1" sqref="A1:K1"/>
    </sheetView>
  </sheetViews>
  <sheetFormatPr defaultColWidth="9" defaultRowHeight="14.25"/>
  <cols>
    <col min="1" max="1" width="24.25" style="98" customWidth="1"/>
    <col min="2" max="10" width="11.125" style="98" customWidth="1"/>
    <col min="11" max="11" width="48.125" style="98" customWidth="1"/>
    <col min="12" max="12" width="22" style="98" customWidth="1"/>
    <col min="13" max="16384" width="9" style="98"/>
  </cols>
  <sheetData>
    <row r="1" ht="38" customHeight="1" spans="1:12">
      <c r="A1" s="97" t="s">
        <v>0</v>
      </c>
      <c r="B1" s="97"/>
      <c r="C1" s="97"/>
      <c r="D1" s="97"/>
      <c r="E1" s="97"/>
      <c r="F1" s="97"/>
      <c r="G1" s="97"/>
      <c r="H1" s="97"/>
      <c r="I1" s="97"/>
      <c r="J1" s="97"/>
      <c r="K1" s="97"/>
      <c r="L1" s="62" t="s">
        <v>1</v>
      </c>
    </row>
    <row r="2" ht="7.15" customHeight="1" spans="2:8">
      <c r="B2" s="334"/>
      <c r="C2" s="334"/>
      <c r="D2" s="334"/>
      <c r="E2" s="334"/>
      <c r="F2" s="334"/>
      <c r="G2" s="334"/>
      <c r="H2" s="334"/>
    </row>
    <row r="3" ht="22.9" customHeight="1" spans="1:11">
      <c r="A3" s="335" t="s">
        <v>2</v>
      </c>
      <c r="B3" s="335"/>
      <c r="C3" s="335"/>
      <c r="D3" s="335"/>
      <c r="E3" s="335"/>
      <c r="F3" s="335"/>
      <c r="G3" s="335"/>
      <c r="H3" s="335"/>
      <c r="I3" s="335"/>
      <c r="J3" s="335"/>
      <c r="K3" s="335"/>
    </row>
    <row r="4" ht="30" customHeight="1" spans="1:11">
      <c r="A4" s="336" t="s">
        <v>3</v>
      </c>
      <c r="B4" s="337" t="s">
        <v>4</v>
      </c>
      <c r="C4" s="337"/>
      <c r="D4" s="337"/>
      <c r="E4" s="337"/>
      <c r="F4" s="337"/>
      <c r="G4" s="337"/>
      <c r="H4" s="337"/>
      <c r="I4" s="337"/>
      <c r="J4" s="337"/>
      <c r="K4" s="337"/>
    </row>
    <row r="5" ht="15" spans="1:11">
      <c r="A5" s="338" t="s">
        <v>5</v>
      </c>
      <c r="B5" s="339" t="s">
        <v>6</v>
      </c>
      <c r="C5" s="339"/>
      <c r="D5" s="339"/>
      <c r="E5" s="339"/>
      <c r="F5" s="339"/>
      <c r="G5" s="339"/>
      <c r="H5" s="339"/>
      <c r="I5" s="339"/>
      <c r="J5" s="339"/>
      <c r="K5" s="339"/>
    </row>
    <row r="6" ht="15" spans="1:11">
      <c r="A6" s="338" t="s">
        <v>7</v>
      </c>
      <c r="B6" s="340" t="s">
        <v>8</v>
      </c>
      <c r="C6" s="340"/>
      <c r="D6" s="340"/>
      <c r="E6" s="340"/>
      <c r="F6" s="340"/>
      <c r="G6" s="340"/>
      <c r="H6" s="340"/>
      <c r="I6" s="340"/>
      <c r="J6" s="340"/>
      <c r="K6" s="340"/>
    </row>
    <row r="7" ht="30" customHeight="1" spans="1:11">
      <c r="A7" s="341" t="s">
        <v>9</v>
      </c>
      <c r="B7" s="340" t="s">
        <v>10</v>
      </c>
      <c r="C7" s="340"/>
      <c r="D7" s="340"/>
      <c r="E7" s="340"/>
      <c r="F7" s="340"/>
      <c r="G7" s="340"/>
      <c r="H7" s="340"/>
      <c r="I7" s="340"/>
      <c r="J7" s="340"/>
      <c r="K7" s="340"/>
    </row>
    <row r="8" spans="1:11">
      <c r="A8" s="342"/>
      <c r="B8" s="340" t="s">
        <v>11</v>
      </c>
      <c r="C8" s="340"/>
      <c r="D8" s="340"/>
      <c r="E8" s="340"/>
      <c r="F8" s="340"/>
      <c r="G8" s="340"/>
      <c r="H8" s="340"/>
      <c r="I8" s="340"/>
      <c r="J8" s="340"/>
      <c r="K8" s="340"/>
    </row>
    <row r="9" spans="1:11">
      <c r="A9" s="342"/>
      <c r="B9" s="340" t="s">
        <v>12</v>
      </c>
      <c r="C9" s="340"/>
      <c r="D9" s="340"/>
      <c r="E9" s="340"/>
      <c r="F9" s="340"/>
      <c r="G9" s="340"/>
      <c r="H9" s="340"/>
      <c r="I9" s="340"/>
      <c r="J9" s="340"/>
      <c r="K9" s="340"/>
    </row>
    <row r="10" spans="1:11">
      <c r="A10" s="342"/>
      <c r="B10" s="340" t="s">
        <v>13</v>
      </c>
      <c r="C10" s="340"/>
      <c r="D10" s="340"/>
      <c r="E10" s="340"/>
      <c r="F10" s="340"/>
      <c r="G10" s="340"/>
      <c r="H10" s="340"/>
      <c r="I10" s="340"/>
      <c r="J10" s="340"/>
      <c r="K10" s="340"/>
    </row>
    <row r="11" spans="1:11">
      <c r="A11" s="342"/>
      <c r="B11" s="340" t="s">
        <v>14</v>
      </c>
      <c r="C11" s="340"/>
      <c r="D11" s="340"/>
      <c r="E11" s="340"/>
      <c r="F11" s="340"/>
      <c r="G11" s="340"/>
      <c r="H11" s="340"/>
      <c r="I11" s="340"/>
      <c r="J11" s="340"/>
      <c r="K11" s="340"/>
    </row>
    <row r="12" spans="1:11">
      <c r="A12" s="342"/>
      <c r="B12" s="340" t="s">
        <v>15</v>
      </c>
      <c r="C12" s="340"/>
      <c r="D12" s="340"/>
      <c r="E12" s="340"/>
      <c r="F12" s="340"/>
      <c r="G12" s="340"/>
      <c r="H12" s="340"/>
      <c r="I12" s="340"/>
      <c r="J12" s="340"/>
      <c r="K12" s="340"/>
    </row>
    <row r="13" ht="30" customHeight="1" spans="1:11">
      <c r="A13" s="342"/>
      <c r="B13" s="340" t="s">
        <v>16</v>
      </c>
      <c r="C13" s="340"/>
      <c r="D13" s="340"/>
      <c r="E13" s="340"/>
      <c r="F13" s="340"/>
      <c r="G13" s="340"/>
      <c r="H13" s="340"/>
      <c r="I13" s="340"/>
      <c r="J13" s="340"/>
      <c r="K13" s="340"/>
    </row>
    <row r="14" ht="15" spans="1:11">
      <c r="A14" s="338" t="s">
        <v>17</v>
      </c>
      <c r="B14" s="340" t="s">
        <v>18</v>
      </c>
      <c r="C14" s="340"/>
      <c r="D14" s="340"/>
      <c r="E14" s="340"/>
      <c r="F14" s="340"/>
      <c r="G14" s="340"/>
      <c r="H14" s="340"/>
      <c r="I14" s="340"/>
      <c r="J14" s="340"/>
      <c r="K14" s="340"/>
    </row>
    <row r="15" ht="30" customHeight="1" spans="1:11">
      <c r="A15" s="338" t="s">
        <v>19</v>
      </c>
      <c r="B15" s="340" t="s">
        <v>20</v>
      </c>
      <c r="C15" s="340"/>
      <c r="D15" s="340"/>
      <c r="E15" s="340"/>
      <c r="F15" s="340"/>
      <c r="G15" s="340"/>
      <c r="H15" s="340"/>
      <c r="I15" s="340"/>
      <c r="J15" s="340"/>
      <c r="K15" s="340"/>
    </row>
    <row r="16" ht="15.75" spans="1:11">
      <c r="A16" s="343" t="s">
        <v>21</v>
      </c>
      <c r="B16" s="344" t="s">
        <v>22</v>
      </c>
      <c r="C16" s="344"/>
      <c r="D16" s="344"/>
      <c r="E16" s="344"/>
      <c r="F16" s="344"/>
      <c r="G16" s="344"/>
      <c r="H16" s="344"/>
      <c r="I16" s="344"/>
      <c r="J16" s="344"/>
      <c r="K16" s="344"/>
    </row>
    <row r="17" ht="7.9" customHeight="1" spans="1:11">
      <c r="A17" s="345"/>
      <c r="B17" s="346"/>
      <c r="C17" s="346"/>
      <c r="D17" s="346"/>
      <c r="E17" s="346"/>
      <c r="F17" s="346"/>
      <c r="G17" s="346"/>
      <c r="H17" s="346"/>
      <c r="I17" s="346"/>
      <c r="J17" s="346"/>
      <c r="K17" s="346"/>
    </row>
    <row r="18" ht="24.6" customHeight="1" spans="1:11">
      <c r="A18" s="347" t="s">
        <v>23</v>
      </c>
      <c r="B18" s="347"/>
      <c r="C18" s="347"/>
      <c r="D18" s="347"/>
      <c r="E18" s="347"/>
      <c r="F18" s="347"/>
      <c r="G18" s="347"/>
      <c r="H18" s="347"/>
      <c r="I18" s="347"/>
      <c r="J18" s="347"/>
      <c r="K18" s="347"/>
    </row>
    <row r="19" ht="15.75" spans="1:11">
      <c r="A19" s="348" t="s">
        <v>24</v>
      </c>
      <c r="B19" s="348"/>
      <c r="C19" s="349" t="s">
        <v>25</v>
      </c>
      <c r="D19" s="349"/>
      <c r="E19" s="349"/>
      <c r="F19" s="349"/>
      <c r="G19" s="349"/>
      <c r="H19" s="349"/>
      <c r="I19" s="349"/>
      <c r="J19" s="349"/>
      <c r="K19" s="349"/>
    </row>
    <row r="20" ht="15" spans="1:11">
      <c r="A20" s="350" t="s">
        <v>26</v>
      </c>
      <c r="B20" s="350"/>
      <c r="C20" s="192" t="s">
        <v>27</v>
      </c>
      <c r="D20" s="192"/>
      <c r="E20" s="192"/>
      <c r="F20" s="192"/>
      <c r="G20" s="192"/>
      <c r="H20" s="192"/>
      <c r="I20" s="192"/>
      <c r="J20" s="192"/>
      <c r="K20" s="192"/>
    </row>
    <row r="21" ht="15" spans="1:11">
      <c r="A21" s="350" t="s">
        <v>28</v>
      </c>
      <c r="B21" s="350"/>
      <c r="C21" s="192" t="s">
        <v>29</v>
      </c>
      <c r="D21" s="192"/>
      <c r="E21" s="192"/>
      <c r="F21" s="192"/>
      <c r="G21" s="192"/>
      <c r="H21" s="192"/>
      <c r="I21" s="192"/>
      <c r="J21" s="192"/>
      <c r="K21" s="192"/>
    </row>
    <row r="22" ht="15" spans="1:11">
      <c r="A22" s="350" t="s">
        <v>30</v>
      </c>
      <c r="B22" s="350"/>
      <c r="C22" s="192" t="s">
        <v>31</v>
      </c>
      <c r="D22" s="192"/>
      <c r="E22" s="192"/>
      <c r="F22" s="192"/>
      <c r="G22" s="192"/>
      <c r="H22" s="192"/>
      <c r="I22" s="192"/>
      <c r="J22" s="192"/>
      <c r="K22" s="192"/>
    </row>
    <row r="23" ht="15" spans="1:11">
      <c r="A23" s="350" t="s">
        <v>32</v>
      </c>
      <c r="B23" s="350"/>
      <c r="C23" s="192" t="s">
        <v>33</v>
      </c>
      <c r="D23" s="192"/>
      <c r="E23" s="192"/>
      <c r="F23" s="192"/>
      <c r="G23" s="192"/>
      <c r="H23" s="192"/>
      <c r="I23" s="192"/>
      <c r="J23" s="192"/>
      <c r="K23" s="192"/>
    </row>
    <row r="24" ht="30" customHeight="1" spans="1:11">
      <c r="A24" s="351" t="s">
        <v>34</v>
      </c>
      <c r="B24" s="351"/>
      <c r="C24" s="192" t="s">
        <v>35</v>
      </c>
      <c r="D24" s="192"/>
      <c r="E24" s="192"/>
      <c r="F24" s="192"/>
      <c r="G24" s="192"/>
      <c r="H24" s="192"/>
      <c r="I24" s="192"/>
      <c r="J24" s="192"/>
      <c r="K24" s="192"/>
    </row>
    <row r="25" ht="30" customHeight="1" spans="1:11">
      <c r="A25" s="351" t="s">
        <v>36</v>
      </c>
      <c r="B25" s="351"/>
      <c r="C25" s="192" t="s">
        <v>37</v>
      </c>
      <c r="D25" s="192"/>
      <c r="E25" s="192"/>
      <c r="F25" s="192"/>
      <c r="G25" s="192"/>
      <c r="H25" s="192"/>
      <c r="I25" s="192"/>
      <c r="J25" s="192"/>
      <c r="K25" s="192"/>
    </row>
    <row r="26" ht="30" customHeight="1" spans="1:11">
      <c r="A26" s="352" t="s">
        <v>38</v>
      </c>
      <c r="B26" s="352"/>
      <c r="C26" s="344" t="s">
        <v>39</v>
      </c>
      <c r="D26" s="344"/>
      <c r="E26" s="344"/>
      <c r="F26" s="344"/>
      <c r="G26" s="344"/>
      <c r="H26" s="344"/>
      <c r="I26" s="344"/>
      <c r="J26" s="344"/>
      <c r="K26" s="344"/>
    </row>
    <row r="27" ht="15"/>
  </sheetData>
  <mergeCells count="33">
    <mergeCell ref="A1:K1"/>
    <mergeCell ref="A3:K3"/>
    <mergeCell ref="B4:K4"/>
    <mergeCell ref="B5:K5"/>
    <mergeCell ref="B6:K6"/>
    <mergeCell ref="B7:K7"/>
    <mergeCell ref="B8:K8"/>
    <mergeCell ref="B9:K9"/>
    <mergeCell ref="B10:K10"/>
    <mergeCell ref="B11:K11"/>
    <mergeCell ref="B12:K12"/>
    <mergeCell ref="B13:K13"/>
    <mergeCell ref="B14:K14"/>
    <mergeCell ref="B15:K15"/>
    <mergeCell ref="B16:K16"/>
    <mergeCell ref="A18:K18"/>
    <mergeCell ref="A19:B19"/>
    <mergeCell ref="C19:K19"/>
    <mergeCell ref="A20:B20"/>
    <mergeCell ref="C20:K20"/>
    <mergeCell ref="A21:B21"/>
    <mergeCell ref="C21:K21"/>
    <mergeCell ref="A22:B22"/>
    <mergeCell ref="C22:K22"/>
    <mergeCell ref="A23:B23"/>
    <mergeCell ref="C23:K23"/>
    <mergeCell ref="A24:B24"/>
    <mergeCell ref="C24:K24"/>
    <mergeCell ref="A25:B25"/>
    <mergeCell ref="C25:K25"/>
    <mergeCell ref="A26:B26"/>
    <mergeCell ref="C26:K26"/>
    <mergeCell ref="A7:A1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W180"/>
  <sheetViews>
    <sheetView workbookViewId="0">
      <selection activeCell="A1" sqref="A1:H1"/>
    </sheetView>
  </sheetViews>
  <sheetFormatPr defaultColWidth="9.125" defaultRowHeight="14.25"/>
  <cols>
    <col min="1" max="1" width="23.375" style="230" customWidth="1"/>
    <col min="2" max="2" width="37.5" style="230" customWidth="1"/>
    <col min="3" max="3" width="21.75" style="230" customWidth="1"/>
    <col min="4" max="4" width="20.125" style="230" customWidth="1"/>
    <col min="5" max="7" width="21.5" style="230" customWidth="1"/>
    <col min="8" max="8" width="18.125" style="231" customWidth="1"/>
    <col min="9" max="9" width="23.625" style="231" customWidth="1"/>
    <col min="10" max="11" width="9.375" style="231"/>
    <col min="12" max="16384" width="9.125" style="231"/>
  </cols>
  <sheetData>
    <row r="1" ht="34.15" customHeight="1" spans="1:9">
      <c r="A1" s="232" t="s">
        <v>0</v>
      </c>
      <c r="B1" s="232"/>
      <c r="C1" s="232"/>
      <c r="D1" s="232"/>
      <c r="E1" s="232"/>
      <c r="F1" s="232"/>
      <c r="G1" s="232"/>
      <c r="H1" s="232"/>
      <c r="I1" s="62" t="s">
        <v>1</v>
      </c>
    </row>
    <row r="2" ht="25.5" customHeight="1" spans="1:9">
      <c r="A2" s="233" t="s">
        <v>40</v>
      </c>
      <c r="C2" s="233"/>
      <c r="D2" s="233"/>
      <c r="E2" s="233"/>
      <c r="F2" s="233"/>
      <c r="G2" s="233"/>
      <c r="H2" s="233"/>
      <c r="I2" s="233"/>
    </row>
    <row r="3" ht="25.5" customHeight="1" spans="1:9">
      <c r="A3" s="233"/>
      <c r="C3" s="233"/>
      <c r="D3" s="233"/>
      <c r="E3" s="233"/>
      <c r="F3" s="233"/>
      <c r="G3" s="233"/>
      <c r="H3" s="233"/>
      <c r="I3" s="233"/>
    </row>
    <row r="4" ht="15.75" customHeight="1" spans="1:8">
      <c r="A4" s="234" t="s">
        <v>41</v>
      </c>
      <c r="B4" s="234"/>
      <c r="C4" s="234"/>
      <c r="D4" s="234"/>
      <c r="E4" s="234"/>
      <c r="F4" s="234"/>
      <c r="G4" s="234"/>
      <c r="H4" s="234"/>
    </row>
    <row r="5" ht="15" customHeight="1" spans="1:8">
      <c r="A5" s="235" t="s">
        <v>42</v>
      </c>
      <c r="B5" s="235"/>
      <c r="C5" s="100" t="s">
        <v>43</v>
      </c>
      <c r="D5" s="236">
        <v>2023</v>
      </c>
      <c r="E5" s="237">
        <v>2022</v>
      </c>
      <c r="F5" s="237">
        <v>2021</v>
      </c>
      <c r="G5" s="237">
        <v>2020</v>
      </c>
      <c r="H5" s="237">
        <v>2019</v>
      </c>
    </row>
    <row r="6" ht="15" spans="1:8">
      <c r="A6" s="353" t="s">
        <v>44</v>
      </c>
      <c r="B6" s="238"/>
      <c r="C6" s="239" t="s">
        <v>45</v>
      </c>
      <c r="D6" s="240">
        <v>13.7</v>
      </c>
      <c r="E6" s="240">
        <v>14.67</v>
      </c>
      <c r="F6" s="240">
        <v>14.2</v>
      </c>
      <c r="G6" s="241">
        <v>10.92</v>
      </c>
      <c r="H6" s="241">
        <v>7.25</v>
      </c>
    </row>
    <row r="7" spans="1:8">
      <c r="A7" s="354" t="s">
        <v>46</v>
      </c>
      <c r="B7" s="242"/>
      <c r="C7" s="239" t="s">
        <v>45</v>
      </c>
      <c r="D7" s="240">
        <v>3.69</v>
      </c>
      <c r="E7" s="240">
        <v>4.89</v>
      </c>
      <c r="F7" s="241">
        <v>3.35</v>
      </c>
      <c r="G7" s="241">
        <v>0.96</v>
      </c>
      <c r="H7" s="193">
        <v>0.95</v>
      </c>
    </row>
    <row r="8" ht="16.5" spans="1:8">
      <c r="A8" s="355" t="s">
        <v>47</v>
      </c>
      <c r="B8" s="244"/>
      <c r="C8" s="239" t="s">
        <v>48</v>
      </c>
      <c r="D8" s="193">
        <v>6.22</v>
      </c>
      <c r="E8" s="193">
        <v>12.75</v>
      </c>
      <c r="F8" s="193">
        <v>7.76</v>
      </c>
      <c r="G8" s="193">
        <v>3.33</v>
      </c>
      <c r="H8" s="193">
        <v>5.25</v>
      </c>
    </row>
    <row r="9" ht="15.75" spans="1:8">
      <c r="A9" s="356" t="s">
        <v>49</v>
      </c>
      <c r="B9" s="246"/>
      <c r="C9" s="247" t="s">
        <v>50</v>
      </c>
      <c r="D9" s="248">
        <v>3.86</v>
      </c>
      <c r="E9" s="248">
        <v>1.21</v>
      </c>
      <c r="F9" s="248">
        <v>1.15</v>
      </c>
      <c r="G9" s="248">
        <v>0.41</v>
      </c>
      <c r="H9" s="248">
        <v>1.34</v>
      </c>
    </row>
    <row r="10" ht="15" spans="1:7">
      <c r="A10" s="249"/>
      <c r="B10" s="249"/>
      <c r="C10" s="249"/>
      <c r="D10" s="249"/>
      <c r="E10" s="231"/>
      <c r="F10" s="231"/>
      <c r="G10" s="231"/>
    </row>
    <row r="11" ht="16.5" spans="1:8">
      <c r="A11" s="234" t="s">
        <v>51</v>
      </c>
      <c r="B11" s="234"/>
      <c r="C11" s="234"/>
      <c r="D11" s="234"/>
      <c r="E11" s="234"/>
      <c r="F11" s="234"/>
      <c r="G11" s="234"/>
      <c r="H11" s="234"/>
    </row>
    <row r="12" ht="15.75" spans="1:8">
      <c r="A12" s="235" t="s">
        <v>42</v>
      </c>
      <c r="B12" s="235"/>
      <c r="C12" s="100" t="s">
        <v>43</v>
      </c>
      <c r="D12" s="237">
        <v>2023</v>
      </c>
      <c r="E12" s="237">
        <v>2022</v>
      </c>
      <c r="F12" s="237">
        <v>2021</v>
      </c>
      <c r="G12" s="237">
        <v>2020</v>
      </c>
      <c r="H12" s="237">
        <v>2019</v>
      </c>
    </row>
    <row r="13" ht="18.75" spans="1:8">
      <c r="A13" s="243" t="s">
        <v>52</v>
      </c>
      <c r="B13" s="243"/>
      <c r="C13" s="250" t="s">
        <v>53</v>
      </c>
      <c r="D13" s="251">
        <v>8.41</v>
      </c>
      <c r="E13" s="251">
        <v>7.78</v>
      </c>
      <c r="F13" s="251">
        <v>7.26</v>
      </c>
      <c r="G13" s="251">
        <v>6.11</v>
      </c>
      <c r="H13" s="251">
        <v>5.35</v>
      </c>
    </row>
    <row r="14" s="227" customFormat="1" ht="15" spans="1:64">
      <c r="A14" s="148" t="s">
        <v>54</v>
      </c>
      <c r="B14" s="148"/>
      <c r="C14" s="239" t="s">
        <v>55</v>
      </c>
      <c r="D14" s="251">
        <v>1.53</v>
      </c>
      <c r="E14" s="251">
        <v>1.55</v>
      </c>
      <c r="F14" s="251">
        <v>1.79</v>
      </c>
      <c r="G14" s="251">
        <v>1.85</v>
      </c>
      <c r="H14" s="251" t="s">
        <v>56</v>
      </c>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row>
    <row r="15" ht="18.75" spans="1:8">
      <c r="A15" s="357" t="s">
        <v>57</v>
      </c>
      <c r="B15" s="253"/>
      <c r="C15" s="104" t="s">
        <v>58</v>
      </c>
      <c r="D15" s="254">
        <v>3.595</v>
      </c>
      <c r="E15" s="241">
        <v>3.12</v>
      </c>
      <c r="F15" s="241">
        <v>2.79</v>
      </c>
      <c r="G15" s="241">
        <v>2.54</v>
      </c>
      <c r="H15" s="241">
        <v>2.02</v>
      </c>
    </row>
    <row r="16" ht="18.75" spans="1:8">
      <c r="A16" s="357" t="s">
        <v>59</v>
      </c>
      <c r="B16" s="253"/>
      <c r="C16" s="104" t="s">
        <v>58</v>
      </c>
      <c r="D16" s="241">
        <v>4.81</v>
      </c>
      <c r="E16" s="241">
        <v>4.66</v>
      </c>
      <c r="F16" s="241">
        <v>4.47</v>
      </c>
      <c r="G16" s="241">
        <v>3.57</v>
      </c>
      <c r="H16" s="241">
        <v>3.33</v>
      </c>
    </row>
    <row r="17" s="228" customFormat="1" ht="18.75" spans="1:64">
      <c r="A17" s="357" t="s">
        <v>60</v>
      </c>
      <c r="B17" s="253"/>
      <c r="C17" s="104" t="s">
        <v>61</v>
      </c>
      <c r="D17" s="255">
        <v>3429</v>
      </c>
      <c r="E17" s="241" t="s">
        <v>56</v>
      </c>
      <c r="F17" s="241" t="s">
        <v>56</v>
      </c>
      <c r="G17" s="241" t="s">
        <v>56</v>
      </c>
      <c r="H17" s="241" t="s">
        <v>56</v>
      </c>
      <c r="I17" s="277"/>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row>
    <row r="18" s="228" customFormat="1" ht="15.75" spans="1:64">
      <c r="A18" s="245" t="s">
        <v>62</v>
      </c>
      <c r="B18" s="245"/>
      <c r="C18" s="256" t="s">
        <v>45</v>
      </c>
      <c r="D18" s="257">
        <v>4.56</v>
      </c>
      <c r="E18" s="257">
        <v>5.93</v>
      </c>
      <c r="F18" s="257" t="s">
        <v>56</v>
      </c>
      <c r="G18" s="257" t="s">
        <v>56</v>
      </c>
      <c r="H18" s="257" t="s">
        <v>56</v>
      </c>
      <c r="I18" s="277"/>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row>
    <row r="19" ht="15" spans="1:7">
      <c r="A19" s="258" t="s">
        <v>63</v>
      </c>
      <c r="B19" s="258"/>
      <c r="C19" s="258"/>
      <c r="D19" s="258"/>
      <c r="E19" s="258"/>
      <c r="F19" s="258"/>
      <c r="G19" s="258"/>
    </row>
    <row r="20" spans="1:8">
      <c r="A20" s="259" t="s">
        <v>64</v>
      </c>
      <c r="B20" s="259"/>
      <c r="C20" s="259"/>
      <c r="D20" s="259"/>
      <c r="E20" s="259"/>
      <c r="F20" s="259"/>
      <c r="G20" s="259"/>
      <c r="H20" s="259"/>
    </row>
    <row r="21" ht="13.5" customHeight="1" spans="1:8">
      <c r="A21" s="259" t="s">
        <v>65</v>
      </c>
      <c r="B21" s="259"/>
      <c r="C21" s="259"/>
      <c r="D21" s="259"/>
      <c r="E21" s="259"/>
      <c r="F21" s="259"/>
      <c r="G21" s="259"/>
      <c r="H21" s="259"/>
    </row>
    <row r="22" ht="13.5" customHeight="1" spans="1:8">
      <c r="A22" s="259" t="s">
        <v>66</v>
      </c>
      <c r="B22" s="259"/>
      <c r="C22" s="259"/>
      <c r="D22" s="259"/>
      <c r="E22" s="259"/>
      <c r="F22" s="259"/>
      <c r="G22" s="259"/>
      <c r="H22" s="259"/>
    </row>
    <row r="23" ht="27" customHeight="1" spans="1:8">
      <c r="A23" s="259" t="s">
        <v>67</v>
      </c>
      <c r="B23" s="259"/>
      <c r="C23" s="259"/>
      <c r="D23" s="259"/>
      <c r="E23" s="259"/>
      <c r="F23" s="259"/>
      <c r="G23" s="259"/>
      <c r="H23" s="259"/>
    </row>
    <row r="24" ht="27" customHeight="1" spans="1:8">
      <c r="A24" s="259" t="s">
        <v>68</v>
      </c>
      <c r="B24" s="259"/>
      <c r="C24" s="259"/>
      <c r="D24" s="259"/>
      <c r="E24" s="259"/>
      <c r="F24" s="259"/>
      <c r="G24" s="259"/>
      <c r="H24" s="259"/>
    </row>
    <row r="25" ht="16.5" spans="1:8">
      <c r="A25" s="234" t="s">
        <v>69</v>
      </c>
      <c r="B25" s="234"/>
      <c r="C25" s="234"/>
      <c r="D25" s="234"/>
      <c r="E25" s="234"/>
      <c r="F25" s="234"/>
      <c r="G25" s="234"/>
      <c r="H25" s="234"/>
    </row>
    <row r="26" ht="15.75" spans="1:9">
      <c r="A26" s="235" t="s">
        <v>42</v>
      </c>
      <c r="B26" s="235"/>
      <c r="C26" s="100" t="s">
        <v>43</v>
      </c>
      <c r="D26" s="260">
        <v>2023</v>
      </c>
      <c r="E26" s="260">
        <v>2022</v>
      </c>
      <c r="F26" s="260">
        <v>2021</v>
      </c>
      <c r="G26" s="260">
        <v>2020</v>
      </c>
      <c r="H26" s="260">
        <v>2019</v>
      </c>
      <c r="I26" s="278"/>
    </row>
    <row r="27" spans="1:8">
      <c r="A27" s="261" t="s">
        <v>70</v>
      </c>
      <c r="B27" s="104" t="s">
        <v>71</v>
      </c>
      <c r="C27" s="104" t="s">
        <v>72</v>
      </c>
      <c r="D27" s="105">
        <v>378.53</v>
      </c>
      <c r="E27" s="105">
        <v>592</v>
      </c>
      <c r="F27" s="105">
        <v>1481</v>
      </c>
      <c r="G27" s="105">
        <v>1833</v>
      </c>
      <c r="H27" s="105">
        <v>3929</v>
      </c>
    </row>
    <row r="28" spans="1:8">
      <c r="A28" s="262"/>
      <c r="B28" s="104" t="s">
        <v>73</v>
      </c>
      <c r="C28" s="104" t="s">
        <v>72</v>
      </c>
      <c r="D28" s="105">
        <v>529235.64</v>
      </c>
      <c r="E28" s="105">
        <v>392930</v>
      </c>
      <c r="F28" s="105">
        <v>345894</v>
      </c>
      <c r="G28" s="105">
        <v>256856</v>
      </c>
      <c r="H28" s="105">
        <v>202336</v>
      </c>
    </row>
    <row r="29" spans="1:8">
      <c r="A29" s="262"/>
      <c r="B29" s="104" t="s">
        <v>74</v>
      </c>
      <c r="C29" s="104" t="s">
        <v>72</v>
      </c>
      <c r="D29" s="105">
        <v>614.14</v>
      </c>
      <c r="E29" s="105">
        <v>1061</v>
      </c>
      <c r="F29" s="105">
        <v>1502</v>
      </c>
      <c r="G29" s="105">
        <v>1457</v>
      </c>
      <c r="H29" s="105">
        <v>1162</v>
      </c>
    </row>
    <row r="30" spans="1:8">
      <c r="A30" s="262"/>
      <c r="B30" s="104" t="s">
        <v>75</v>
      </c>
      <c r="C30" s="104" t="s">
        <v>72</v>
      </c>
      <c r="D30" s="105">
        <v>528850.37</v>
      </c>
      <c r="E30" s="105">
        <v>560249</v>
      </c>
      <c r="F30" s="105">
        <v>636682</v>
      </c>
      <c r="G30" s="105">
        <v>859536</v>
      </c>
      <c r="H30" s="105">
        <v>610665</v>
      </c>
    </row>
    <row r="31" spans="1:8">
      <c r="A31" s="262"/>
      <c r="B31" s="104" t="s">
        <v>76</v>
      </c>
      <c r="C31" s="104" t="s">
        <v>77</v>
      </c>
      <c r="D31" s="105">
        <v>25</v>
      </c>
      <c r="E31" s="105">
        <v>17.9</v>
      </c>
      <c r="F31" s="105">
        <v>22.5</v>
      </c>
      <c r="G31" s="105">
        <v>14.1</v>
      </c>
      <c r="H31" s="105">
        <v>35.9</v>
      </c>
    </row>
    <row r="32" spans="1:8">
      <c r="A32" s="263"/>
      <c r="B32" s="104" t="s">
        <v>78</v>
      </c>
      <c r="C32" s="104" t="s">
        <v>79</v>
      </c>
      <c r="D32" s="105">
        <v>18</v>
      </c>
      <c r="E32" s="105">
        <v>57</v>
      </c>
      <c r="F32" s="105">
        <v>231</v>
      </c>
      <c r="G32" s="105">
        <v>425</v>
      </c>
      <c r="H32" s="105">
        <v>521</v>
      </c>
    </row>
    <row r="33" spans="1:8">
      <c r="A33" s="261" t="s">
        <v>80</v>
      </c>
      <c r="B33" s="104" t="s">
        <v>81</v>
      </c>
      <c r="C33" s="104" t="s">
        <v>82</v>
      </c>
      <c r="D33" s="105">
        <v>9300.31</v>
      </c>
      <c r="E33" s="105">
        <v>8127</v>
      </c>
      <c r="F33" s="105">
        <v>6681</v>
      </c>
      <c r="G33" s="105">
        <v>5335</v>
      </c>
      <c r="H33" s="105">
        <v>4893</v>
      </c>
    </row>
    <row r="34" spans="1:8">
      <c r="A34" s="262"/>
      <c r="B34" s="354" t="s">
        <v>83</v>
      </c>
      <c r="C34" s="104" t="s">
        <v>82</v>
      </c>
      <c r="D34" s="105">
        <v>5057</v>
      </c>
      <c r="E34" s="105">
        <v>5485</v>
      </c>
      <c r="F34" s="105">
        <v>6331</v>
      </c>
      <c r="G34" s="105">
        <v>5011</v>
      </c>
      <c r="H34" s="105">
        <v>4687</v>
      </c>
    </row>
    <row r="35" spans="1:8">
      <c r="A35" s="262"/>
      <c r="B35" s="354" t="s">
        <v>84</v>
      </c>
      <c r="C35" s="104" t="s">
        <v>82</v>
      </c>
      <c r="D35" s="105">
        <v>4003</v>
      </c>
      <c r="E35" s="105">
        <v>2544</v>
      </c>
      <c r="F35" s="105">
        <v>347</v>
      </c>
      <c r="G35" s="105">
        <v>324</v>
      </c>
      <c r="H35" s="105">
        <v>206</v>
      </c>
    </row>
    <row r="36" spans="1:8">
      <c r="A36" s="262"/>
      <c r="B36" s="354" t="s">
        <v>85</v>
      </c>
      <c r="C36" s="104" t="s">
        <v>82</v>
      </c>
      <c r="D36" s="105">
        <v>83</v>
      </c>
      <c r="E36" s="105">
        <v>43</v>
      </c>
      <c r="F36" s="105">
        <v>3</v>
      </c>
      <c r="G36" s="105" t="s">
        <v>56</v>
      </c>
      <c r="H36" s="105" t="s">
        <v>56</v>
      </c>
    </row>
    <row r="37" ht="15.95" customHeight="1" spans="1:8">
      <c r="A37" s="262"/>
      <c r="B37" s="354" t="s">
        <v>86</v>
      </c>
      <c r="C37" s="104" t="s">
        <v>82</v>
      </c>
      <c r="D37" s="105">
        <v>157</v>
      </c>
      <c r="E37" s="105">
        <v>53</v>
      </c>
      <c r="F37" s="264" t="s">
        <v>56</v>
      </c>
      <c r="G37" s="264" t="s">
        <v>56</v>
      </c>
      <c r="H37" s="264" t="s">
        <v>56</v>
      </c>
    </row>
    <row r="38" spans="1:8">
      <c r="A38" s="265"/>
      <c r="B38" s="128" t="s">
        <v>87</v>
      </c>
      <c r="C38" s="128" t="s">
        <v>79</v>
      </c>
      <c r="D38" s="106">
        <v>-1496</v>
      </c>
      <c r="E38" s="106">
        <v>-936</v>
      </c>
      <c r="F38" s="106">
        <v>-803</v>
      </c>
      <c r="G38" s="106">
        <v>-783</v>
      </c>
      <c r="H38" s="106">
        <v>-908</v>
      </c>
    </row>
    <row r="39" customHeight="1" spans="1:8">
      <c r="A39" s="103" t="s">
        <v>88</v>
      </c>
      <c r="B39" s="103"/>
      <c r="C39" s="103"/>
      <c r="D39" s="103"/>
      <c r="E39" s="103"/>
      <c r="F39" s="103"/>
      <c r="G39" s="103"/>
      <c r="H39" s="103"/>
    </row>
    <row r="40" customHeight="1" spans="1:8">
      <c r="A40" s="266" t="s">
        <v>89</v>
      </c>
      <c r="B40" s="266"/>
      <c r="C40" s="267" t="s">
        <v>82</v>
      </c>
      <c r="D40" s="268">
        <v>19022.46</v>
      </c>
      <c r="E40" s="268">
        <v>16294.54</v>
      </c>
      <c r="F40" s="268">
        <v>15236.89</v>
      </c>
      <c r="G40" s="268">
        <v>14271.21</v>
      </c>
      <c r="H40" s="268">
        <v>11377.08</v>
      </c>
    </row>
    <row r="41" customHeight="1" spans="1:8">
      <c r="A41" s="269" t="s">
        <v>90</v>
      </c>
      <c r="B41" s="269"/>
      <c r="C41" s="270" t="s">
        <v>82</v>
      </c>
      <c r="D41" s="271">
        <v>10137.58</v>
      </c>
      <c r="E41" s="271">
        <v>8419.35</v>
      </c>
      <c r="F41" s="271">
        <v>8777.92</v>
      </c>
      <c r="G41" s="271">
        <v>9153.24</v>
      </c>
      <c r="H41" s="271">
        <v>6735.34</v>
      </c>
    </row>
    <row r="42" customHeight="1" spans="1:8">
      <c r="A42" s="358" t="s">
        <v>91</v>
      </c>
      <c r="B42" s="194"/>
      <c r="C42" s="270" t="s">
        <v>82</v>
      </c>
      <c r="D42" s="272">
        <v>4.42</v>
      </c>
      <c r="E42" s="272">
        <v>7.09</v>
      </c>
      <c r="F42" s="272">
        <v>18.41</v>
      </c>
      <c r="G42" s="272">
        <v>22.79</v>
      </c>
      <c r="H42" s="272">
        <v>48.84</v>
      </c>
    </row>
    <row r="43" customHeight="1" spans="1:8">
      <c r="A43" s="358" t="s">
        <v>92</v>
      </c>
      <c r="B43" s="194"/>
      <c r="C43" s="270" t="s">
        <v>82</v>
      </c>
      <c r="D43" s="272">
        <v>6704.81</v>
      </c>
      <c r="E43" s="272">
        <v>4654.41</v>
      </c>
      <c r="F43" s="272">
        <v>4163.55</v>
      </c>
      <c r="G43" s="272">
        <v>3091.8</v>
      </c>
      <c r="H43" s="272">
        <v>2440.22</v>
      </c>
    </row>
    <row r="44" customHeight="1" spans="1:8">
      <c r="A44" s="358" t="s">
        <v>93</v>
      </c>
      <c r="B44" s="194"/>
      <c r="C44" s="270" t="s">
        <v>82</v>
      </c>
      <c r="D44" s="272">
        <v>7.54</v>
      </c>
      <c r="E44" s="272">
        <v>12.71</v>
      </c>
      <c r="F44" s="272">
        <v>18.7</v>
      </c>
      <c r="G44" s="272">
        <v>18.14</v>
      </c>
      <c r="H44" s="272">
        <v>14.46</v>
      </c>
    </row>
    <row r="45" customHeight="1" spans="1:8">
      <c r="A45" s="358" t="s">
        <v>94</v>
      </c>
      <c r="B45" s="194"/>
      <c r="C45" s="270" t="s">
        <v>82</v>
      </c>
      <c r="D45" s="272">
        <v>3151.64</v>
      </c>
      <c r="E45" s="272">
        <v>3545.46</v>
      </c>
      <c r="F45" s="272">
        <v>4265.43</v>
      </c>
      <c r="G45" s="272">
        <v>5744.37</v>
      </c>
      <c r="H45" s="272">
        <v>4042.94</v>
      </c>
    </row>
    <row r="46" customHeight="1" spans="1:8">
      <c r="A46" s="358" t="s">
        <v>95</v>
      </c>
      <c r="B46" s="194"/>
      <c r="C46" s="270" t="s">
        <v>82</v>
      </c>
      <c r="D46" s="272">
        <v>264.19</v>
      </c>
      <c r="E46" s="272">
        <v>183.81</v>
      </c>
      <c r="F46" s="272">
        <v>247.77</v>
      </c>
      <c r="G46" s="272">
        <v>157.95</v>
      </c>
      <c r="H46" s="272">
        <v>44.27</v>
      </c>
    </row>
    <row r="47" customHeight="1" spans="1:8">
      <c r="A47" s="358" t="s">
        <v>96</v>
      </c>
      <c r="B47" s="194"/>
      <c r="C47" s="270" t="s">
        <v>82</v>
      </c>
      <c r="D47" s="272">
        <v>4.98</v>
      </c>
      <c r="E47" s="272">
        <v>15.88</v>
      </c>
      <c r="F47" s="272">
        <v>64.06</v>
      </c>
      <c r="G47" s="272">
        <v>118.19</v>
      </c>
      <c r="H47" s="272">
        <v>144.61</v>
      </c>
    </row>
    <row r="48" customHeight="1" spans="1:8">
      <c r="A48" s="269" t="s">
        <v>97</v>
      </c>
      <c r="B48" s="269"/>
      <c r="C48" s="270" t="s">
        <v>82</v>
      </c>
      <c r="D48" s="271">
        <f>SUM(D49:D50)</f>
        <v>8884.88</v>
      </c>
      <c r="E48" s="271">
        <v>7875.19</v>
      </c>
      <c r="F48" s="271">
        <v>6458.25</v>
      </c>
      <c r="G48" s="271">
        <v>5117.37</v>
      </c>
      <c r="H48" s="271">
        <v>4435.47</v>
      </c>
    </row>
    <row r="49" customHeight="1" spans="1:8">
      <c r="A49" s="358" t="s">
        <v>98</v>
      </c>
      <c r="B49" s="194"/>
      <c r="C49" s="270" t="s">
        <v>82</v>
      </c>
      <c r="D49" s="272">
        <v>9300.31</v>
      </c>
      <c r="E49" s="272">
        <v>8126.68</v>
      </c>
      <c r="F49" s="272">
        <v>6681.2</v>
      </c>
      <c r="G49" s="272">
        <v>5335</v>
      </c>
      <c r="H49" s="272">
        <v>4893</v>
      </c>
    </row>
    <row r="50" customHeight="1" spans="1:8">
      <c r="A50" s="359" t="s">
        <v>99</v>
      </c>
      <c r="B50" s="273"/>
      <c r="C50" s="274" t="s">
        <v>82</v>
      </c>
      <c r="D50" s="275">
        <v>-415.43</v>
      </c>
      <c r="E50" s="275">
        <v>-251.49</v>
      </c>
      <c r="F50" s="275">
        <v>-222.95</v>
      </c>
      <c r="G50" s="275">
        <v>-217.63</v>
      </c>
      <c r="H50" s="275">
        <v>-252.14</v>
      </c>
    </row>
    <row r="51" customHeight="1" spans="1:8">
      <c r="A51" s="103" t="s">
        <v>100</v>
      </c>
      <c r="B51" s="103"/>
      <c r="C51" s="103"/>
      <c r="D51" s="103"/>
      <c r="E51" s="103"/>
      <c r="F51" s="103"/>
      <c r="G51" s="103"/>
      <c r="H51" s="103"/>
    </row>
    <row r="52" customHeight="1" spans="1:8">
      <c r="A52" s="266" t="s">
        <v>89</v>
      </c>
      <c r="B52" s="266"/>
      <c r="C52" s="267" t="s">
        <v>79</v>
      </c>
      <c r="D52" s="268">
        <f>D40*3.6</f>
        <v>68480.856</v>
      </c>
      <c r="E52" s="268">
        <v>58655.64</v>
      </c>
      <c r="F52" s="268">
        <v>54848.4</v>
      </c>
      <c r="G52" s="268">
        <v>51372.24</v>
      </c>
      <c r="H52" s="268">
        <v>40954.2</v>
      </c>
    </row>
    <row r="53" customHeight="1" spans="1:8">
      <c r="A53" s="269" t="s">
        <v>90</v>
      </c>
      <c r="B53" s="269"/>
      <c r="C53" s="270" t="s">
        <v>79</v>
      </c>
      <c r="D53" s="271">
        <f t="shared" ref="D53:D62" si="0">D41*3.6</f>
        <v>36495.288</v>
      </c>
      <c r="E53" s="271">
        <v>30307.23</v>
      </c>
      <c r="F53" s="271">
        <v>31598</v>
      </c>
      <c r="G53" s="271">
        <v>32949.02</v>
      </c>
      <c r="H53" s="271">
        <v>24245.3</v>
      </c>
    </row>
    <row r="54" customHeight="1" spans="1:8">
      <c r="A54" s="358" t="s">
        <v>91</v>
      </c>
      <c r="B54" s="194"/>
      <c r="C54" s="270" t="s">
        <v>79</v>
      </c>
      <c r="D54" s="272">
        <f t="shared" si="0"/>
        <v>15.912</v>
      </c>
      <c r="E54" s="272">
        <v>25.51</v>
      </c>
      <c r="F54" s="272">
        <v>66.26</v>
      </c>
      <c r="G54" s="272">
        <v>82.03</v>
      </c>
      <c r="H54" s="272">
        <v>175.83</v>
      </c>
    </row>
    <row r="55" customHeight="1" spans="1:8">
      <c r="A55" s="358" t="s">
        <v>92</v>
      </c>
      <c r="B55" s="194"/>
      <c r="C55" s="270" t="s">
        <v>79</v>
      </c>
      <c r="D55" s="272">
        <f t="shared" si="0"/>
        <v>24137.316</v>
      </c>
      <c r="E55" s="272">
        <v>16754.54</v>
      </c>
      <c r="F55" s="272">
        <v>14987.58</v>
      </c>
      <c r="G55" s="272">
        <v>11129.59</v>
      </c>
      <c r="H55" s="272">
        <v>8784.08</v>
      </c>
    </row>
    <row r="56" customHeight="1" spans="1:8">
      <c r="A56" s="358" t="s">
        <v>93</v>
      </c>
      <c r="B56" s="194"/>
      <c r="C56" s="270" t="s">
        <v>79</v>
      </c>
      <c r="D56" s="272">
        <f t="shared" si="0"/>
        <v>27.144</v>
      </c>
      <c r="E56" s="272">
        <v>45.73</v>
      </c>
      <c r="F56" s="272">
        <v>67.31</v>
      </c>
      <c r="G56" s="272">
        <v>65.28</v>
      </c>
      <c r="H56" s="272">
        <v>52.05</v>
      </c>
    </row>
    <row r="57" customHeight="1" spans="1:8">
      <c r="A57" s="358" t="s">
        <v>94</v>
      </c>
      <c r="B57" s="194"/>
      <c r="C57" s="270" t="s">
        <v>79</v>
      </c>
      <c r="D57" s="272">
        <f t="shared" si="0"/>
        <v>11345.904</v>
      </c>
      <c r="E57" s="272">
        <v>12762.66</v>
      </c>
      <c r="F57" s="272">
        <v>15354.34</v>
      </c>
      <c r="G57" s="272">
        <v>20678.08</v>
      </c>
      <c r="H57" s="272">
        <v>14553.42</v>
      </c>
    </row>
    <row r="58" customHeight="1" spans="1:8">
      <c r="A58" s="358" t="s">
        <v>95</v>
      </c>
      <c r="B58" s="194"/>
      <c r="C58" s="270" t="s">
        <v>79</v>
      </c>
      <c r="D58" s="272">
        <f t="shared" si="0"/>
        <v>951.084</v>
      </c>
      <c r="E58" s="272">
        <v>664.99</v>
      </c>
      <c r="F58" s="272">
        <v>891.91</v>
      </c>
      <c r="G58" s="272">
        <v>568.57</v>
      </c>
      <c r="H58" s="272">
        <v>159.36</v>
      </c>
    </row>
    <row r="59" customHeight="1" spans="1:8">
      <c r="A59" s="358" t="s">
        <v>96</v>
      </c>
      <c r="B59" s="194"/>
      <c r="C59" s="270" t="s">
        <v>79</v>
      </c>
      <c r="D59" s="272">
        <f t="shared" si="0"/>
        <v>17.928</v>
      </c>
      <c r="E59" s="272">
        <v>57.16</v>
      </c>
      <c r="F59" s="272">
        <v>230.61</v>
      </c>
      <c r="G59" s="272">
        <v>425.46</v>
      </c>
      <c r="H59" s="272">
        <v>520.57</v>
      </c>
    </row>
    <row r="60" customHeight="1" spans="1:8">
      <c r="A60" s="269" t="s">
        <v>97</v>
      </c>
      <c r="B60" s="269"/>
      <c r="C60" s="270" t="s">
        <v>79</v>
      </c>
      <c r="D60" s="271">
        <f t="shared" si="0"/>
        <v>31985.568</v>
      </c>
      <c r="E60" s="271">
        <v>28348.41</v>
      </c>
      <c r="F60" s="271">
        <v>23247.83</v>
      </c>
      <c r="G60" s="271">
        <v>18421.05</v>
      </c>
      <c r="H60" s="271">
        <v>15966.41</v>
      </c>
    </row>
    <row r="61" customHeight="1" spans="1:8">
      <c r="A61" s="358" t="s">
        <v>98</v>
      </c>
      <c r="B61" s="194"/>
      <c r="C61" s="270" t="s">
        <v>79</v>
      </c>
      <c r="D61" s="272">
        <f t="shared" si="0"/>
        <v>33481.116</v>
      </c>
      <c r="E61" s="272">
        <v>29253.7</v>
      </c>
      <c r="F61" s="272">
        <v>24050.39</v>
      </c>
      <c r="G61" s="272">
        <v>19204.46</v>
      </c>
      <c r="H61" s="272">
        <v>17613.39</v>
      </c>
    </row>
    <row r="62" customHeight="1" spans="1:8">
      <c r="A62" s="359" t="s">
        <v>99</v>
      </c>
      <c r="B62" s="273"/>
      <c r="C62" s="274" t="s">
        <v>79</v>
      </c>
      <c r="D62" s="275">
        <f t="shared" si="0"/>
        <v>-1495.548</v>
      </c>
      <c r="E62" s="275">
        <v>-935.7</v>
      </c>
      <c r="F62" s="275">
        <v>-802.56</v>
      </c>
      <c r="G62" s="275">
        <v>-783.41</v>
      </c>
      <c r="H62" s="275">
        <v>-907.62</v>
      </c>
    </row>
    <row r="63" ht="15" spans="1:8">
      <c r="A63" s="103" t="s">
        <v>101</v>
      </c>
      <c r="B63" s="103"/>
      <c r="C63" s="103"/>
      <c r="D63" s="103"/>
      <c r="E63" s="103"/>
      <c r="F63" s="103"/>
      <c r="G63" s="103"/>
      <c r="H63" s="103"/>
    </row>
    <row r="64" ht="14.45" customHeight="1" spans="1:8">
      <c r="A64" s="142" t="s">
        <v>102</v>
      </c>
      <c r="B64" s="142"/>
      <c r="C64" s="276" t="s">
        <v>103</v>
      </c>
      <c r="D64" s="268">
        <f>D40/5500315*1000</f>
        <v>3.45843101713265</v>
      </c>
      <c r="E64" s="268">
        <v>3.25</v>
      </c>
      <c r="F64" s="268">
        <v>3.75</v>
      </c>
      <c r="G64" s="268">
        <v>4.32</v>
      </c>
      <c r="H64" s="268" t="s">
        <v>56</v>
      </c>
    </row>
    <row r="65" ht="14.45" customHeight="1" spans="1:8">
      <c r="A65" s="279"/>
      <c r="B65" s="279"/>
      <c r="C65" s="280" t="s">
        <v>104</v>
      </c>
      <c r="D65" s="268">
        <f>D52/5500315*1000</f>
        <v>12.4503516616776</v>
      </c>
      <c r="E65" s="271">
        <v>11.69</v>
      </c>
      <c r="F65" s="271">
        <v>13.5</v>
      </c>
      <c r="G65" s="271">
        <v>15.53</v>
      </c>
      <c r="H65" s="271" t="s">
        <v>56</v>
      </c>
    </row>
    <row r="66" ht="14.45" customHeight="1" spans="1:8">
      <c r="A66" s="252" t="s">
        <v>105</v>
      </c>
      <c r="B66" s="252"/>
      <c r="C66" s="270" t="s">
        <v>106</v>
      </c>
      <c r="D66" s="272">
        <f>D41/D40*100</f>
        <v>53.2926866451552</v>
      </c>
      <c r="E66" s="272">
        <v>51.67</v>
      </c>
      <c r="F66" s="272">
        <v>57.61</v>
      </c>
      <c r="G66" s="272">
        <v>64.14</v>
      </c>
      <c r="H66" s="272">
        <v>59.2</v>
      </c>
    </row>
    <row r="67" ht="15" customHeight="1" spans="1:8">
      <c r="A67" s="252" t="s">
        <v>107</v>
      </c>
      <c r="B67" s="252"/>
      <c r="C67" s="270" t="s">
        <v>106</v>
      </c>
      <c r="D67" s="272">
        <f>D48/D40*100</f>
        <v>46.7073133548447</v>
      </c>
      <c r="E67" s="272">
        <v>48.33</v>
      </c>
      <c r="F67" s="272">
        <v>42.39</v>
      </c>
      <c r="G67" s="272">
        <v>35.86</v>
      </c>
      <c r="H67" s="272">
        <v>38.99</v>
      </c>
    </row>
    <row r="68" spans="1:8">
      <c r="A68" s="281" t="s">
        <v>108</v>
      </c>
      <c r="B68" s="281"/>
      <c r="C68" s="274" t="s">
        <v>106</v>
      </c>
      <c r="D68" s="275">
        <v>21.48</v>
      </c>
      <c r="E68" s="275">
        <v>16.21</v>
      </c>
      <c r="F68" s="282" t="s">
        <v>56</v>
      </c>
      <c r="G68" s="282" t="s">
        <v>56</v>
      </c>
      <c r="H68" s="282" t="s">
        <v>56</v>
      </c>
    </row>
    <row r="69" customHeight="1" spans="1:8">
      <c r="A69" s="103" t="s">
        <v>109</v>
      </c>
      <c r="B69" s="103"/>
      <c r="C69" s="103"/>
      <c r="D69" s="103"/>
      <c r="E69" s="103"/>
      <c r="F69" s="103"/>
      <c r="G69" s="103"/>
      <c r="H69" s="103"/>
    </row>
    <row r="70" ht="14.45" customHeight="1" spans="1:8">
      <c r="A70" s="283" t="s">
        <v>110</v>
      </c>
      <c r="B70" s="283"/>
      <c r="C70" s="284" t="s">
        <v>111</v>
      </c>
      <c r="D70" s="285">
        <v>244.05</v>
      </c>
      <c r="E70" s="285">
        <v>167.48</v>
      </c>
      <c r="F70" s="285">
        <v>117</v>
      </c>
      <c r="G70" s="125" t="s">
        <v>56</v>
      </c>
      <c r="H70" s="125" t="s">
        <v>56</v>
      </c>
    </row>
    <row r="71" ht="14.45" customHeight="1" spans="1:8">
      <c r="A71" s="243" t="s">
        <v>112</v>
      </c>
      <c r="B71" s="243"/>
      <c r="C71" s="270" t="s">
        <v>82</v>
      </c>
      <c r="D71" s="272">
        <v>380.9</v>
      </c>
      <c r="E71" s="272">
        <v>257.46</v>
      </c>
      <c r="F71" s="272">
        <v>113.26</v>
      </c>
      <c r="G71" s="107" t="s">
        <v>56</v>
      </c>
      <c r="H71" s="107" t="s">
        <v>56</v>
      </c>
    </row>
    <row r="72" ht="14.45" customHeight="1" spans="1:8">
      <c r="A72" s="252" t="s">
        <v>84</v>
      </c>
      <c r="B72" s="252"/>
      <c r="C72" s="270" t="s">
        <v>82</v>
      </c>
      <c r="D72" s="272">
        <v>262.01</v>
      </c>
      <c r="E72" s="272">
        <v>201.43</v>
      </c>
      <c r="F72" s="272">
        <v>107.1</v>
      </c>
      <c r="G72" s="107" t="s">
        <v>56</v>
      </c>
      <c r="H72" s="107" t="s">
        <v>56</v>
      </c>
    </row>
    <row r="73" ht="14.45" customHeight="1" spans="1:8">
      <c r="A73" s="252" t="s">
        <v>85</v>
      </c>
      <c r="B73" s="252"/>
      <c r="C73" s="270" t="s">
        <v>82</v>
      </c>
      <c r="D73" s="272">
        <v>83.05</v>
      </c>
      <c r="E73" s="272">
        <v>31.49</v>
      </c>
      <c r="F73" s="286">
        <v>6.16</v>
      </c>
      <c r="G73" s="107" t="s">
        <v>56</v>
      </c>
      <c r="H73" s="107" t="s">
        <v>56</v>
      </c>
    </row>
    <row r="74" s="227" customFormat="1" ht="15" spans="1:283">
      <c r="A74" s="360" t="s">
        <v>113</v>
      </c>
      <c r="B74" s="287"/>
      <c r="C74" s="288" t="s">
        <v>82</v>
      </c>
      <c r="D74" s="289">
        <v>35.84</v>
      </c>
      <c r="E74" s="289">
        <v>24.54</v>
      </c>
      <c r="F74" s="289" t="s">
        <v>56</v>
      </c>
      <c r="G74" s="289" t="s">
        <v>56</v>
      </c>
      <c r="H74" s="289" t="s">
        <v>56</v>
      </c>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31"/>
      <c r="AS74" s="231"/>
      <c r="AT74" s="231"/>
      <c r="AU74" s="231"/>
      <c r="AV74" s="231"/>
      <c r="AW74" s="231"/>
      <c r="AX74" s="231"/>
      <c r="AY74" s="231"/>
      <c r="AZ74" s="231"/>
      <c r="BA74" s="231"/>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c r="CJ74" s="231"/>
      <c r="CK74" s="231"/>
      <c r="CL74" s="231"/>
      <c r="CM74" s="231"/>
      <c r="CN74" s="231"/>
      <c r="CO74" s="231"/>
      <c r="CP74" s="231"/>
      <c r="CQ74" s="231"/>
      <c r="CR74" s="231"/>
      <c r="CS74" s="231"/>
      <c r="CT74" s="231"/>
      <c r="CU74" s="231"/>
      <c r="CV74" s="231"/>
      <c r="CW74" s="231"/>
      <c r="CX74" s="231"/>
      <c r="CY74" s="231"/>
      <c r="CZ74" s="231"/>
      <c r="DA74" s="231"/>
      <c r="DB74" s="231"/>
      <c r="DC74" s="231"/>
      <c r="DD74" s="231"/>
      <c r="DE74" s="231"/>
      <c r="DF74" s="231"/>
      <c r="DG74" s="231"/>
      <c r="DH74" s="231"/>
      <c r="DI74" s="231"/>
      <c r="DJ74" s="231"/>
      <c r="DK74" s="231"/>
      <c r="DL74" s="231"/>
      <c r="DM74" s="231"/>
      <c r="DN74" s="231"/>
      <c r="DO74" s="231"/>
      <c r="DP74" s="231"/>
      <c r="DQ74" s="231"/>
      <c r="DR74" s="231"/>
      <c r="DS74" s="231"/>
      <c r="DT74" s="231"/>
      <c r="DU74" s="231"/>
      <c r="DV74" s="231"/>
      <c r="DW74" s="231"/>
      <c r="DX74" s="231"/>
      <c r="DY74" s="231"/>
      <c r="DZ74" s="231"/>
      <c r="EA74" s="231"/>
      <c r="EB74" s="231"/>
      <c r="EC74" s="231"/>
      <c r="ED74" s="231"/>
      <c r="EE74" s="231"/>
      <c r="EF74" s="231"/>
      <c r="EG74" s="231"/>
      <c r="EH74" s="231"/>
      <c r="EI74" s="231"/>
      <c r="EJ74" s="231"/>
      <c r="EK74" s="231"/>
      <c r="EL74" s="231"/>
      <c r="EM74" s="231"/>
      <c r="EN74" s="231"/>
      <c r="EO74" s="231"/>
      <c r="EP74" s="231"/>
      <c r="EQ74" s="231"/>
      <c r="ER74" s="231"/>
      <c r="ES74" s="231"/>
      <c r="ET74" s="231"/>
      <c r="EU74" s="231"/>
      <c r="EV74" s="231"/>
      <c r="EW74" s="231"/>
      <c r="EX74" s="231"/>
      <c r="EY74" s="231"/>
      <c r="EZ74" s="231"/>
      <c r="FA74" s="231"/>
      <c r="FB74" s="231"/>
      <c r="FC74" s="231"/>
      <c r="FD74" s="231"/>
      <c r="FE74" s="231"/>
      <c r="FF74" s="231"/>
      <c r="FG74" s="231"/>
      <c r="FH74" s="231"/>
      <c r="FI74" s="231"/>
      <c r="FJ74" s="231"/>
      <c r="FK74" s="231"/>
      <c r="FL74" s="231"/>
      <c r="FM74" s="231"/>
      <c r="FN74" s="231"/>
      <c r="FO74" s="231"/>
      <c r="FP74" s="231"/>
      <c r="FQ74" s="231"/>
      <c r="FR74" s="231"/>
      <c r="FS74" s="231"/>
      <c r="FT74" s="231"/>
      <c r="FU74" s="231"/>
      <c r="FV74" s="231"/>
      <c r="FW74" s="231"/>
      <c r="FX74" s="231"/>
      <c r="FY74" s="231"/>
      <c r="FZ74" s="231"/>
      <c r="GA74" s="231"/>
      <c r="GB74" s="231"/>
      <c r="GC74" s="231"/>
      <c r="GD74" s="231"/>
      <c r="GE74" s="231"/>
      <c r="GF74" s="231"/>
      <c r="GG74" s="231"/>
      <c r="GH74" s="231"/>
      <c r="GI74" s="231"/>
      <c r="GJ74" s="231"/>
      <c r="GK74" s="231"/>
      <c r="GL74" s="231"/>
      <c r="GM74" s="231"/>
      <c r="GN74" s="231"/>
      <c r="GO74" s="231"/>
      <c r="GP74" s="231"/>
      <c r="GQ74" s="231"/>
      <c r="GR74" s="231"/>
      <c r="GS74" s="231"/>
      <c r="GT74" s="231"/>
      <c r="GU74" s="231"/>
      <c r="GV74" s="231"/>
      <c r="GW74" s="231"/>
      <c r="GX74" s="231"/>
      <c r="GY74" s="231"/>
      <c r="GZ74" s="231"/>
      <c r="HA74" s="231"/>
      <c r="HB74" s="231"/>
      <c r="HC74" s="231"/>
      <c r="HD74" s="231"/>
      <c r="HE74" s="231"/>
      <c r="HF74" s="231"/>
      <c r="HG74" s="231"/>
      <c r="HH74" s="231"/>
      <c r="HI74" s="231"/>
      <c r="HJ74" s="231"/>
      <c r="HK74" s="231"/>
      <c r="HL74" s="231"/>
      <c r="HM74" s="231"/>
      <c r="HN74" s="231"/>
      <c r="HO74" s="231"/>
      <c r="HP74" s="231"/>
      <c r="HQ74" s="231"/>
      <c r="HR74" s="231"/>
      <c r="HS74" s="231"/>
      <c r="HT74" s="231"/>
      <c r="HU74" s="231"/>
      <c r="HV74" s="231"/>
      <c r="HW74" s="231"/>
      <c r="HX74" s="231"/>
      <c r="HY74" s="231"/>
      <c r="HZ74" s="231"/>
      <c r="IA74" s="231"/>
      <c r="IB74" s="231"/>
      <c r="IC74" s="231"/>
      <c r="ID74" s="231"/>
      <c r="IE74" s="231"/>
      <c r="IF74" s="231"/>
      <c r="IG74" s="231"/>
      <c r="IH74" s="231"/>
      <c r="II74" s="231"/>
      <c r="IJ74" s="231"/>
      <c r="IK74" s="231"/>
      <c r="IL74" s="231"/>
      <c r="IM74" s="231"/>
      <c r="IN74" s="231"/>
      <c r="IO74" s="231"/>
      <c r="IP74" s="231"/>
      <c r="IQ74" s="231"/>
      <c r="IR74" s="231"/>
      <c r="IS74" s="231"/>
      <c r="IT74" s="231"/>
      <c r="IU74" s="231"/>
      <c r="IV74" s="231"/>
      <c r="IW74" s="231"/>
      <c r="IX74" s="231"/>
      <c r="IY74" s="231"/>
      <c r="IZ74" s="231"/>
      <c r="JA74" s="231"/>
      <c r="JB74" s="231"/>
      <c r="JC74" s="231"/>
      <c r="JD74" s="231"/>
      <c r="JE74" s="231"/>
      <c r="JF74" s="231"/>
      <c r="JG74" s="231"/>
      <c r="JH74" s="231"/>
      <c r="JI74" s="231"/>
      <c r="JJ74" s="231"/>
      <c r="JK74" s="231"/>
      <c r="JL74" s="231"/>
      <c r="JM74" s="231"/>
      <c r="JN74" s="231"/>
      <c r="JO74" s="231"/>
      <c r="JP74" s="231"/>
      <c r="JQ74" s="231"/>
      <c r="JR74" s="231"/>
      <c r="JS74" s="231"/>
      <c r="JT74" s="231"/>
      <c r="JU74" s="231"/>
      <c r="JV74" s="231"/>
      <c r="JW74" s="231"/>
    </row>
    <row r="75" customHeight="1" spans="1:7">
      <c r="A75" s="290" t="s">
        <v>63</v>
      </c>
      <c r="B75" s="290"/>
      <c r="C75" s="290"/>
      <c r="D75" s="290"/>
      <c r="E75" s="291"/>
      <c r="F75" s="291"/>
      <c r="G75" s="291"/>
    </row>
    <row r="76" ht="12.95" customHeight="1" spans="1:7">
      <c r="A76" s="292" t="s">
        <v>114</v>
      </c>
      <c r="B76" s="259"/>
      <c r="C76" s="259"/>
      <c r="D76" s="259"/>
      <c r="E76" s="259"/>
      <c r="F76" s="259"/>
      <c r="G76" s="259"/>
    </row>
    <row r="77" ht="24" customHeight="1" spans="1:7">
      <c r="A77" s="292" t="s">
        <v>115</v>
      </c>
      <c r="B77" s="259"/>
      <c r="C77" s="259"/>
      <c r="D77" s="259"/>
      <c r="E77" s="259"/>
      <c r="F77" s="259"/>
      <c r="G77" s="259"/>
    </row>
    <row r="78" spans="1:7">
      <c r="A78" s="292" t="s">
        <v>116</v>
      </c>
      <c r="B78" s="259"/>
      <c r="C78" s="259"/>
      <c r="D78" s="259"/>
      <c r="E78" s="259"/>
      <c r="F78" s="259"/>
      <c r="G78" s="259"/>
    </row>
    <row r="79" spans="1:7">
      <c r="A79" s="259" t="s">
        <v>117</v>
      </c>
      <c r="B79" s="259"/>
      <c r="C79" s="259"/>
      <c r="D79" s="259"/>
      <c r="E79" s="259"/>
      <c r="F79" s="259"/>
      <c r="G79" s="259"/>
    </row>
    <row r="80" ht="16.5" spans="1:8">
      <c r="A80" s="234" t="s">
        <v>118</v>
      </c>
      <c r="B80" s="234"/>
      <c r="C80" s="234"/>
      <c r="D80" s="234"/>
      <c r="E80" s="234"/>
      <c r="F80" s="234"/>
      <c r="G80" s="234"/>
      <c r="H80" s="234"/>
    </row>
    <row r="81" ht="15.75" spans="1:8">
      <c r="A81" s="235" t="s">
        <v>42</v>
      </c>
      <c r="B81" s="235"/>
      <c r="C81" s="100" t="s">
        <v>43</v>
      </c>
      <c r="D81" s="237">
        <v>2023</v>
      </c>
      <c r="E81" s="237">
        <v>2022</v>
      </c>
      <c r="F81" s="237">
        <v>2021</v>
      </c>
      <c r="G81" s="237">
        <v>2020</v>
      </c>
      <c r="H81" s="237">
        <v>2019</v>
      </c>
    </row>
    <row r="82" ht="16.5" customHeight="1" spans="1:8">
      <c r="A82" s="243" t="s">
        <v>119</v>
      </c>
      <c r="B82" s="243"/>
      <c r="C82" s="169" t="s">
        <v>120</v>
      </c>
      <c r="D82" s="251">
        <v>66.13</v>
      </c>
      <c r="E82" s="251">
        <v>72.71</v>
      </c>
      <c r="F82" s="251">
        <v>60.56</v>
      </c>
      <c r="G82" s="251">
        <v>50.77</v>
      </c>
      <c r="H82" s="251">
        <v>45.23</v>
      </c>
    </row>
    <row r="83" ht="16.5" customHeight="1" spans="1:8">
      <c r="A83" s="243" t="s">
        <v>121</v>
      </c>
      <c r="B83" s="243"/>
      <c r="C83" s="104" t="s">
        <v>122</v>
      </c>
      <c r="D83" s="251">
        <v>225.39</v>
      </c>
      <c r="E83" s="293">
        <v>269</v>
      </c>
      <c r="F83" s="251">
        <v>269.04</v>
      </c>
      <c r="G83" s="251">
        <v>296.04</v>
      </c>
      <c r="H83" s="251">
        <v>332.33</v>
      </c>
    </row>
    <row r="84" ht="16.5" customHeight="1" spans="1:8">
      <c r="A84" s="243" t="s">
        <v>123</v>
      </c>
      <c r="B84" s="243"/>
      <c r="C84" s="169" t="s">
        <v>120</v>
      </c>
      <c r="D84" s="294">
        <v>46.4</v>
      </c>
      <c r="E84" s="295">
        <v>51.52</v>
      </c>
      <c r="F84" s="251">
        <v>42.29</v>
      </c>
      <c r="G84" s="251">
        <v>20.82</v>
      </c>
      <c r="H84" s="251">
        <v>20.56</v>
      </c>
    </row>
    <row r="85" ht="16.5" customHeight="1" spans="1:8">
      <c r="A85" s="243" t="s">
        <v>124</v>
      </c>
      <c r="B85" s="243"/>
      <c r="C85" s="296" t="s">
        <v>106</v>
      </c>
      <c r="D85" s="297">
        <v>94.8</v>
      </c>
      <c r="E85" s="298">
        <v>94.29</v>
      </c>
      <c r="F85" s="298">
        <v>92.02</v>
      </c>
      <c r="G85" s="298">
        <v>91.86</v>
      </c>
      <c r="H85" s="298">
        <v>91.29</v>
      </c>
    </row>
    <row r="86" ht="15" spans="1:8">
      <c r="A86" s="103" t="s">
        <v>125</v>
      </c>
      <c r="B86" s="103"/>
      <c r="C86" s="103"/>
      <c r="D86" s="103"/>
      <c r="E86" s="103"/>
      <c r="F86" s="103"/>
      <c r="G86" s="103"/>
      <c r="H86" s="103"/>
    </row>
    <row r="87" customHeight="1" spans="1:8">
      <c r="A87" s="357" t="s">
        <v>126</v>
      </c>
      <c r="B87" s="252"/>
      <c r="C87" s="169" t="s">
        <v>120</v>
      </c>
      <c r="D87" s="285">
        <v>55.47</v>
      </c>
      <c r="E87" s="285">
        <v>61.96</v>
      </c>
      <c r="F87" s="285">
        <v>40.47</v>
      </c>
      <c r="G87" s="285">
        <v>35.59</v>
      </c>
      <c r="H87" s="285">
        <v>33.97</v>
      </c>
    </row>
    <row r="88" customHeight="1" spans="1:8">
      <c r="A88" s="357" t="s">
        <v>127</v>
      </c>
      <c r="B88" s="252"/>
      <c r="C88" s="169" t="s">
        <v>120</v>
      </c>
      <c r="D88" s="272">
        <v>10.66</v>
      </c>
      <c r="E88" s="272">
        <v>10.75</v>
      </c>
      <c r="F88" s="272">
        <v>20.09</v>
      </c>
      <c r="G88" s="272">
        <v>15.18</v>
      </c>
      <c r="H88" s="272">
        <v>11.25</v>
      </c>
    </row>
    <row r="89" ht="14.45" customHeight="1" spans="1:8">
      <c r="A89" s="103" t="s">
        <v>128</v>
      </c>
      <c r="B89" s="103"/>
      <c r="C89" s="103"/>
      <c r="D89" s="103"/>
      <c r="E89" s="103"/>
      <c r="F89" s="103"/>
      <c r="G89" s="103"/>
      <c r="H89" s="103"/>
    </row>
    <row r="90" customHeight="1" spans="1:8">
      <c r="A90" s="357" t="s">
        <v>129</v>
      </c>
      <c r="B90" s="252"/>
      <c r="C90" s="169" t="s">
        <v>120</v>
      </c>
      <c r="D90" s="272">
        <v>47.09</v>
      </c>
      <c r="E90" s="272">
        <v>65.09</v>
      </c>
      <c r="F90" s="272">
        <v>43.11</v>
      </c>
      <c r="G90" s="272">
        <v>34.83</v>
      </c>
      <c r="H90" s="272">
        <v>31.42</v>
      </c>
    </row>
    <row r="91" customHeight="1" spans="1:8">
      <c r="A91" s="357" t="s">
        <v>130</v>
      </c>
      <c r="B91" s="252"/>
      <c r="C91" s="169" t="s">
        <v>120</v>
      </c>
      <c r="D91" s="272">
        <v>13.97</v>
      </c>
      <c r="E91" s="272">
        <v>3.08</v>
      </c>
      <c r="F91" s="272">
        <v>8.78</v>
      </c>
      <c r="G91" s="272">
        <v>7.71</v>
      </c>
      <c r="H91" s="272">
        <v>5.65</v>
      </c>
    </row>
    <row r="92" customHeight="1" spans="1:8">
      <c r="A92" s="357" t="s">
        <v>131</v>
      </c>
      <c r="B92" s="252"/>
      <c r="C92" s="169" t="s">
        <v>120</v>
      </c>
      <c r="D92" s="275">
        <v>5.08</v>
      </c>
      <c r="E92" s="275">
        <v>4.54</v>
      </c>
      <c r="F92" s="275">
        <v>4.58</v>
      </c>
      <c r="G92" s="275">
        <v>3.71</v>
      </c>
      <c r="H92" s="275">
        <v>3.22</v>
      </c>
    </row>
    <row r="93" ht="15" spans="1:8">
      <c r="A93" s="103" t="s">
        <v>132</v>
      </c>
      <c r="B93" s="103"/>
      <c r="C93" s="103"/>
      <c r="D93" s="103"/>
      <c r="E93" s="103"/>
      <c r="F93" s="103"/>
      <c r="G93" s="103"/>
      <c r="H93" s="103"/>
    </row>
    <row r="94" customHeight="1" spans="1:8">
      <c r="A94" s="357" t="s">
        <v>126</v>
      </c>
      <c r="B94" s="252"/>
      <c r="C94" s="169" t="s">
        <v>120</v>
      </c>
      <c r="D94" s="285">
        <v>36.31</v>
      </c>
      <c r="E94" s="285">
        <v>46.9</v>
      </c>
      <c r="F94" s="125" t="s">
        <v>56</v>
      </c>
      <c r="G94" s="125" t="s">
        <v>56</v>
      </c>
      <c r="H94" s="125" t="s">
        <v>56</v>
      </c>
    </row>
    <row r="95" customHeight="1" spans="1:8">
      <c r="A95" s="357" t="s">
        <v>127</v>
      </c>
      <c r="B95" s="252"/>
      <c r="C95" s="169" t="s">
        <v>120</v>
      </c>
      <c r="D95" s="275">
        <v>10.09</v>
      </c>
      <c r="E95" s="275">
        <v>4.62</v>
      </c>
      <c r="F95" s="108" t="s">
        <v>56</v>
      </c>
      <c r="G95" s="108" t="s">
        <v>56</v>
      </c>
      <c r="H95" s="108" t="s">
        <v>56</v>
      </c>
    </row>
    <row r="96" ht="15" spans="1:8">
      <c r="A96" s="103" t="s">
        <v>133</v>
      </c>
      <c r="B96" s="103"/>
      <c r="C96" s="103"/>
      <c r="D96" s="103"/>
      <c r="E96" s="103"/>
      <c r="F96" s="103"/>
      <c r="G96" s="103"/>
      <c r="H96" s="103"/>
    </row>
    <row r="97" customHeight="1" spans="1:8">
      <c r="A97" s="357" t="s">
        <v>134</v>
      </c>
      <c r="B97" s="252"/>
      <c r="C97" s="169" t="s">
        <v>120</v>
      </c>
      <c r="D97" s="285">
        <v>46.19</v>
      </c>
      <c r="E97" s="285">
        <v>51.48</v>
      </c>
      <c r="F97" s="125" t="s">
        <v>56</v>
      </c>
      <c r="G97" s="125" t="s">
        <v>56</v>
      </c>
      <c r="H97" s="125" t="s">
        <v>56</v>
      </c>
    </row>
    <row r="98" customHeight="1" spans="1:8">
      <c r="A98" s="357" t="s">
        <v>135</v>
      </c>
      <c r="B98" s="252"/>
      <c r="C98" s="169" t="s">
        <v>120</v>
      </c>
      <c r="D98" s="105">
        <v>0</v>
      </c>
      <c r="E98" s="105">
        <v>0</v>
      </c>
      <c r="F98" s="107" t="s">
        <v>56</v>
      </c>
      <c r="G98" s="107" t="s">
        <v>56</v>
      </c>
      <c r="H98" s="107" t="s">
        <v>56</v>
      </c>
    </row>
    <row r="99" customHeight="1" spans="1:8">
      <c r="A99" s="357" t="s">
        <v>136</v>
      </c>
      <c r="B99" s="252"/>
      <c r="C99" s="169" t="s">
        <v>120</v>
      </c>
      <c r="D99" s="275">
        <v>0.21</v>
      </c>
      <c r="E99" s="275">
        <v>0.04</v>
      </c>
      <c r="F99" s="108" t="s">
        <v>56</v>
      </c>
      <c r="G99" s="108" t="s">
        <v>56</v>
      </c>
      <c r="H99" s="108" t="s">
        <v>56</v>
      </c>
    </row>
    <row r="100" ht="15" spans="1:8">
      <c r="A100" s="103" t="s">
        <v>137</v>
      </c>
      <c r="B100" s="103"/>
      <c r="C100" s="103"/>
      <c r="D100" s="103"/>
      <c r="E100" s="103"/>
      <c r="F100" s="103"/>
      <c r="G100" s="103"/>
      <c r="H100" s="103"/>
    </row>
    <row r="101" spans="1:8">
      <c r="A101" s="357" t="s">
        <v>138</v>
      </c>
      <c r="B101" s="252"/>
      <c r="C101" s="169" t="s">
        <v>120</v>
      </c>
      <c r="D101" s="299">
        <v>12.42</v>
      </c>
      <c r="E101" s="300">
        <v>10.06</v>
      </c>
      <c r="F101" s="300">
        <v>8.81</v>
      </c>
      <c r="G101" s="300">
        <v>6.48</v>
      </c>
      <c r="H101" s="301">
        <v>7.1</v>
      </c>
    </row>
    <row r="102" ht="15" spans="1:8">
      <c r="A102" s="360" t="s">
        <v>139</v>
      </c>
      <c r="B102" s="287"/>
      <c r="C102" s="172" t="s">
        <v>106</v>
      </c>
      <c r="D102" s="289">
        <v>18.77</v>
      </c>
      <c r="E102" s="289">
        <v>13.83</v>
      </c>
      <c r="F102" s="289">
        <v>14.55</v>
      </c>
      <c r="G102" s="289">
        <v>12.77</v>
      </c>
      <c r="H102" s="289">
        <v>15.69</v>
      </c>
    </row>
    <row r="103" ht="15" spans="1:3">
      <c r="A103" s="302" t="s">
        <v>63</v>
      </c>
      <c r="B103" s="303"/>
      <c r="C103" s="303"/>
    </row>
    <row r="104" spans="1:7">
      <c r="A104" s="290" t="s">
        <v>140</v>
      </c>
      <c r="B104" s="290"/>
      <c r="C104" s="290"/>
      <c r="D104" s="290"/>
      <c r="E104" s="290"/>
      <c r="F104" s="290"/>
      <c r="G104" s="290"/>
    </row>
    <row r="105" spans="1:7">
      <c r="A105" s="290" t="s">
        <v>141</v>
      </c>
      <c r="B105" s="290"/>
      <c r="C105" s="290"/>
      <c r="D105" s="290"/>
      <c r="E105" s="290"/>
      <c r="F105" s="290"/>
      <c r="G105" s="290"/>
    </row>
    <row r="106" ht="27" customHeight="1" spans="1:8">
      <c r="A106" s="304" t="s">
        <v>142</v>
      </c>
      <c r="B106" s="304"/>
      <c r="C106" s="304"/>
      <c r="D106" s="304"/>
      <c r="E106" s="304"/>
      <c r="F106" s="304"/>
      <c r="G106" s="304"/>
      <c r="H106" s="304"/>
    </row>
    <row r="107" ht="16.5" spans="1:8">
      <c r="A107" s="234" t="s">
        <v>143</v>
      </c>
      <c r="B107" s="234"/>
      <c r="C107" s="234"/>
      <c r="D107" s="234"/>
      <c r="E107" s="234"/>
      <c r="F107" s="234"/>
      <c r="G107" s="234"/>
      <c r="H107" s="234"/>
    </row>
    <row r="108" ht="15.75" spans="1:8">
      <c r="A108" s="235" t="s">
        <v>42</v>
      </c>
      <c r="B108" s="235"/>
      <c r="C108" s="100" t="s">
        <v>43</v>
      </c>
      <c r="D108" s="237">
        <v>2023</v>
      </c>
      <c r="E108" s="237">
        <v>2022</v>
      </c>
      <c r="F108" s="237">
        <v>2021</v>
      </c>
      <c r="G108" s="237">
        <v>2020</v>
      </c>
      <c r="H108" s="237">
        <v>2019</v>
      </c>
    </row>
    <row r="109" ht="15" spans="1:8">
      <c r="A109" s="103" t="s">
        <v>144</v>
      </c>
      <c r="B109" s="103"/>
      <c r="C109" s="103"/>
      <c r="D109" s="103"/>
      <c r="E109" s="103"/>
      <c r="F109" s="103"/>
      <c r="G109" s="103"/>
      <c r="H109" s="103"/>
    </row>
    <row r="110" spans="1:8">
      <c r="A110" s="252" t="s">
        <v>145</v>
      </c>
      <c r="B110" s="252"/>
      <c r="C110" s="104" t="s">
        <v>72</v>
      </c>
      <c r="D110" s="305">
        <v>294.06</v>
      </c>
      <c r="E110" s="157">
        <v>373.51</v>
      </c>
      <c r="F110" s="157">
        <v>524.13</v>
      </c>
      <c r="G110" s="157">
        <v>299.82</v>
      </c>
      <c r="H110" s="157">
        <v>346.33</v>
      </c>
    </row>
    <row r="111" spans="1:8">
      <c r="A111" s="252" t="s">
        <v>146</v>
      </c>
      <c r="B111" s="252"/>
      <c r="C111" s="104" t="s">
        <v>72</v>
      </c>
      <c r="D111" s="305">
        <v>28.14</v>
      </c>
      <c r="E111" s="157">
        <v>45.92</v>
      </c>
      <c r="F111" s="157">
        <v>27.6</v>
      </c>
      <c r="G111" s="157">
        <v>3.58</v>
      </c>
      <c r="H111" s="157">
        <v>14.43</v>
      </c>
    </row>
    <row r="112" spans="1:8">
      <c r="A112" s="252" t="s">
        <v>147</v>
      </c>
      <c r="B112" s="252"/>
      <c r="C112" s="104" t="s">
        <v>72</v>
      </c>
      <c r="D112" s="305">
        <v>2.14</v>
      </c>
      <c r="E112" s="157">
        <v>1.57</v>
      </c>
      <c r="F112" s="157">
        <v>2.26</v>
      </c>
      <c r="G112" s="157">
        <v>0.73</v>
      </c>
      <c r="H112" s="157">
        <v>0.6</v>
      </c>
    </row>
    <row r="113" spans="1:8">
      <c r="A113" s="252" t="s">
        <v>148</v>
      </c>
      <c r="B113" s="252"/>
      <c r="C113" s="104" t="s">
        <v>72</v>
      </c>
      <c r="D113" s="305">
        <v>0.59</v>
      </c>
      <c r="E113" s="157">
        <v>0.8</v>
      </c>
      <c r="F113" s="157">
        <v>1.27</v>
      </c>
      <c r="G113" s="157">
        <v>0.46</v>
      </c>
      <c r="H113" s="157">
        <v>0.4</v>
      </c>
    </row>
    <row r="114" ht="15" spans="1:8">
      <c r="A114" s="103" t="s">
        <v>149</v>
      </c>
      <c r="B114" s="103"/>
      <c r="C114" s="103"/>
      <c r="D114" s="103"/>
      <c r="E114" s="103"/>
      <c r="F114" s="103"/>
      <c r="G114" s="103"/>
      <c r="H114" s="103"/>
    </row>
    <row r="115" spans="1:8">
      <c r="A115" s="252" t="s">
        <v>145</v>
      </c>
      <c r="B115" s="252"/>
      <c r="C115" s="104" t="s">
        <v>150</v>
      </c>
      <c r="D115" s="306">
        <v>1002.25</v>
      </c>
      <c r="E115" s="157">
        <v>1381.83</v>
      </c>
      <c r="F115" s="157">
        <v>2328.43</v>
      </c>
      <c r="G115" s="157">
        <v>1748.21</v>
      </c>
      <c r="H115" s="157">
        <v>2544.7</v>
      </c>
    </row>
    <row r="116" spans="1:8">
      <c r="A116" s="252" t="s">
        <v>146</v>
      </c>
      <c r="B116" s="252"/>
      <c r="C116" s="104" t="s">
        <v>150</v>
      </c>
      <c r="D116" s="306">
        <v>95.91</v>
      </c>
      <c r="E116" s="157">
        <v>169.89</v>
      </c>
      <c r="F116" s="157">
        <v>122.61</v>
      </c>
      <c r="G116" s="157">
        <v>20.87</v>
      </c>
      <c r="H116" s="157">
        <v>106.03</v>
      </c>
    </row>
    <row r="117" spans="1:8">
      <c r="A117" s="252" t="s">
        <v>147</v>
      </c>
      <c r="B117" s="252"/>
      <c r="C117" s="104" t="s">
        <v>150</v>
      </c>
      <c r="D117" s="306">
        <v>7.29</v>
      </c>
      <c r="E117" s="157">
        <v>5.81</v>
      </c>
      <c r="F117" s="157">
        <v>10.04</v>
      </c>
      <c r="G117" s="157">
        <v>4.26</v>
      </c>
      <c r="H117" s="157">
        <v>4.41</v>
      </c>
    </row>
    <row r="118" ht="15" spans="1:8">
      <c r="A118" s="287" t="s">
        <v>148</v>
      </c>
      <c r="B118" s="287"/>
      <c r="C118" s="110" t="s">
        <v>150</v>
      </c>
      <c r="D118" s="307">
        <v>2.01</v>
      </c>
      <c r="E118" s="289">
        <v>2.96</v>
      </c>
      <c r="F118" s="289">
        <v>5.64</v>
      </c>
      <c r="G118" s="289">
        <v>2.68</v>
      </c>
      <c r="H118" s="289">
        <v>2.94</v>
      </c>
    </row>
    <row r="119" customHeight="1" spans="1:8">
      <c r="A119" s="308" t="s">
        <v>151</v>
      </c>
      <c r="B119" s="308"/>
      <c r="C119" s="308"/>
      <c r="D119" s="308"/>
      <c r="E119" s="308"/>
      <c r="F119" s="308"/>
      <c r="G119" s="308"/>
      <c r="H119" s="309"/>
    </row>
    <row r="120" spans="1:1">
      <c r="A120" s="310"/>
    </row>
    <row r="121" ht="16.5" spans="1:5">
      <c r="A121" s="234" t="s">
        <v>152</v>
      </c>
      <c r="B121" s="234"/>
      <c r="C121" s="234"/>
      <c r="D121" s="234"/>
      <c r="E121" s="234"/>
    </row>
    <row r="122" ht="15.75" spans="1:7">
      <c r="A122" s="235" t="s">
        <v>42</v>
      </c>
      <c r="B122" s="235"/>
      <c r="C122" s="114" t="s">
        <v>153</v>
      </c>
      <c r="D122" s="114" t="s">
        <v>154</v>
      </c>
      <c r="G122" s="231"/>
    </row>
    <row r="123" spans="1:7">
      <c r="A123" s="194" t="s">
        <v>155</v>
      </c>
      <c r="B123" s="194"/>
      <c r="C123" s="105">
        <v>9</v>
      </c>
      <c r="D123" s="311">
        <v>0.1579</v>
      </c>
      <c r="G123" s="231"/>
    </row>
    <row r="124" ht="15" spans="1:63">
      <c r="A124" s="358" t="s">
        <v>156</v>
      </c>
      <c r="B124" s="194"/>
      <c r="C124" s="107" t="s">
        <v>56</v>
      </c>
      <c r="D124" s="311">
        <v>0</v>
      </c>
      <c r="G124" s="231"/>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29"/>
      <c r="BF124" s="229"/>
      <c r="BG124" s="229"/>
      <c r="BH124" s="229"/>
      <c r="BI124" s="229"/>
      <c r="BJ124" s="229"/>
      <c r="BK124" s="229"/>
    </row>
    <row r="125" ht="15" spans="1:63">
      <c r="A125" s="358" t="s">
        <v>157</v>
      </c>
      <c r="B125" s="194"/>
      <c r="C125" s="105">
        <v>4</v>
      </c>
      <c r="D125" s="311">
        <v>0.0702</v>
      </c>
      <c r="L125" s="229"/>
      <c r="M125" s="229"/>
      <c r="N125" s="229"/>
      <c r="O125" s="229"/>
      <c r="P125" s="229"/>
      <c r="Q125" s="229"/>
      <c r="R125" s="229"/>
      <c r="S125" s="229"/>
      <c r="T125" s="229"/>
      <c r="U125" s="229"/>
      <c r="V125" s="229"/>
      <c r="W125" s="229"/>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29"/>
      <c r="BF125" s="229"/>
      <c r="BG125" s="229"/>
      <c r="BH125" s="229"/>
      <c r="BI125" s="229"/>
      <c r="BJ125" s="229"/>
      <c r="BK125" s="229"/>
    </row>
    <row r="126" ht="15" spans="1:4">
      <c r="A126" s="361" t="s">
        <v>158</v>
      </c>
      <c r="B126" s="158"/>
      <c r="C126" s="289">
        <v>5</v>
      </c>
      <c r="D126" s="312">
        <v>0.0877</v>
      </c>
    </row>
    <row r="127" ht="15" spans="1:1">
      <c r="A127" s="310"/>
    </row>
    <row r="128" ht="16.5" spans="1:7">
      <c r="A128" s="234" t="s">
        <v>159</v>
      </c>
      <c r="B128" s="234"/>
      <c r="C128" s="234"/>
      <c r="D128" s="234"/>
      <c r="E128" s="234"/>
      <c r="F128" s="234"/>
      <c r="G128" s="234"/>
    </row>
    <row r="129" ht="15.75" spans="1:8">
      <c r="A129" s="235" t="s">
        <v>42</v>
      </c>
      <c r="B129" s="235"/>
      <c r="C129" s="100" t="s">
        <v>43</v>
      </c>
      <c r="D129" s="237">
        <v>2023</v>
      </c>
      <c r="E129" s="237">
        <v>2022</v>
      </c>
      <c r="F129" s="237">
        <v>2021</v>
      </c>
      <c r="G129" s="237">
        <v>2020</v>
      </c>
      <c r="H129" s="237">
        <v>2019</v>
      </c>
    </row>
    <row r="130" ht="15" spans="1:8">
      <c r="A130" s="243" t="s">
        <v>160</v>
      </c>
      <c r="B130" s="243"/>
      <c r="C130" s="169" t="s">
        <v>120</v>
      </c>
      <c r="D130" s="313">
        <v>959.72</v>
      </c>
      <c r="E130" s="313">
        <v>708.35</v>
      </c>
      <c r="F130" s="313">
        <v>640.5</v>
      </c>
      <c r="G130" s="313">
        <v>554.6</v>
      </c>
      <c r="H130" s="313">
        <v>452.18</v>
      </c>
    </row>
    <row r="131" ht="15" spans="1:283">
      <c r="A131" s="357" t="s">
        <v>161</v>
      </c>
      <c r="B131" s="252"/>
      <c r="C131" s="169" t="s">
        <v>120</v>
      </c>
      <c r="D131" s="193">
        <v>139.64</v>
      </c>
      <c r="E131" s="193">
        <v>99.24</v>
      </c>
      <c r="F131" s="193">
        <v>82.19</v>
      </c>
      <c r="G131" s="193">
        <v>66.44</v>
      </c>
      <c r="H131" s="193">
        <v>30.32</v>
      </c>
      <c r="J131" s="229"/>
      <c r="K131" s="229"/>
      <c r="L131" s="229"/>
      <c r="BM131" s="229"/>
      <c r="BN131" s="229"/>
      <c r="BO131" s="229"/>
      <c r="BP131" s="229"/>
      <c r="BQ131" s="229"/>
      <c r="BR131" s="229"/>
      <c r="BS131" s="229"/>
      <c r="BT131" s="229"/>
      <c r="BU131" s="229"/>
      <c r="BV131" s="229"/>
      <c r="BW131" s="229"/>
      <c r="BX131" s="229"/>
      <c r="BY131" s="229"/>
      <c r="BZ131" s="229"/>
      <c r="CA131" s="229"/>
      <c r="CB131" s="229"/>
      <c r="CC131" s="229"/>
      <c r="CD131" s="229"/>
      <c r="CE131" s="229"/>
      <c r="CF131" s="229"/>
      <c r="CG131" s="229"/>
      <c r="CH131" s="229"/>
      <c r="CI131" s="229"/>
      <c r="CJ131" s="229"/>
      <c r="CK131" s="229"/>
      <c r="CL131" s="229"/>
      <c r="CM131" s="229"/>
      <c r="CN131" s="229"/>
      <c r="CO131" s="229"/>
      <c r="CP131" s="229"/>
      <c r="CQ131" s="229"/>
      <c r="CR131" s="229"/>
      <c r="CS131" s="229"/>
      <c r="CT131" s="229"/>
      <c r="CU131" s="229"/>
      <c r="CV131" s="229"/>
      <c r="CW131" s="229"/>
      <c r="CX131" s="229"/>
      <c r="CY131" s="229"/>
      <c r="CZ131" s="229"/>
      <c r="DA131" s="229"/>
      <c r="DB131" s="229"/>
      <c r="DC131" s="229"/>
      <c r="DD131" s="229"/>
      <c r="DE131" s="229"/>
      <c r="DF131" s="229"/>
      <c r="DG131" s="229"/>
      <c r="DH131" s="229"/>
      <c r="DI131" s="229"/>
      <c r="DJ131" s="229"/>
      <c r="DK131" s="229"/>
      <c r="DL131" s="229"/>
      <c r="DM131" s="229"/>
      <c r="DN131" s="229"/>
      <c r="DO131" s="229"/>
      <c r="DP131" s="229"/>
      <c r="DQ131" s="229"/>
      <c r="DR131" s="229"/>
      <c r="DS131" s="229"/>
      <c r="DT131" s="229"/>
      <c r="DU131" s="229"/>
      <c r="DV131" s="229"/>
      <c r="DW131" s="229"/>
      <c r="DX131" s="229"/>
      <c r="DY131" s="229"/>
      <c r="DZ131" s="229"/>
      <c r="EA131" s="229"/>
      <c r="EB131" s="229"/>
      <c r="EC131" s="229"/>
      <c r="ED131" s="229"/>
      <c r="EE131" s="229"/>
      <c r="EF131" s="229"/>
      <c r="EG131" s="229"/>
      <c r="EH131" s="229"/>
      <c r="EI131" s="229"/>
      <c r="EJ131" s="229"/>
      <c r="EK131" s="229"/>
      <c r="EL131" s="229"/>
      <c r="EM131" s="229"/>
      <c r="EN131" s="229"/>
      <c r="EO131" s="229"/>
      <c r="EP131" s="229"/>
      <c r="EQ131" s="229"/>
      <c r="ER131" s="229"/>
      <c r="ES131" s="229"/>
      <c r="ET131" s="229"/>
      <c r="EU131" s="229"/>
      <c r="EV131" s="229"/>
      <c r="EW131" s="229"/>
      <c r="EX131" s="229"/>
      <c r="EY131" s="229"/>
      <c r="EZ131" s="229"/>
      <c r="FA131" s="229"/>
      <c r="FB131" s="229"/>
      <c r="FC131" s="229"/>
      <c r="FD131" s="229"/>
      <c r="FE131" s="229"/>
      <c r="FF131" s="229"/>
      <c r="FG131" s="229"/>
      <c r="FH131" s="229"/>
      <c r="FI131" s="229"/>
      <c r="FJ131" s="229"/>
      <c r="FK131" s="229"/>
      <c r="FL131" s="229"/>
      <c r="FM131" s="229"/>
      <c r="FN131" s="229"/>
      <c r="FO131" s="229"/>
      <c r="FP131" s="229"/>
      <c r="FQ131" s="229"/>
      <c r="FR131" s="229"/>
      <c r="FS131" s="229"/>
      <c r="FT131" s="229"/>
      <c r="FU131" s="229"/>
      <c r="FV131" s="229"/>
      <c r="FW131" s="229"/>
      <c r="FX131" s="229"/>
      <c r="FY131" s="229"/>
      <c r="FZ131" s="229"/>
      <c r="GA131" s="229"/>
      <c r="GB131" s="229"/>
      <c r="GC131" s="229"/>
      <c r="GD131" s="229"/>
      <c r="GE131" s="229"/>
      <c r="GF131" s="229"/>
      <c r="GG131" s="229"/>
      <c r="GH131" s="229"/>
      <c r="GI131" s="229"/>
      <c r="GJ131" s="229"/>
      <c r="GK131" s="229"/>
      <c r="GL131" s="229"/>
      <c r="GM131" s="229"/>
      <c r="GN131" s="229"/>
      <c r="GO131" s="229"/>
      <c r="GP131" s="229"/>
      <c r="GQ131" s="229"/>
      <c r="GR131" s="229"/>
      <c r="GS131" s="229"/>
      <c r="GT131" s="229"/>
      <c r="GU131" s="229"/>
      <c r="GV131" s="229"/>
      <c r="GW131" s="229"/>
      <c r="GX131" s="229"/>
      <c r="GY131" s="229"/>
      <c r="GZ131" s="229"/>
      <c r="HA131" s="229"/>
      <c r="HB131" s="229"/>
      <c r="HC131" s="229"/>
      <c r="HD131" s="229"/>
      <c r="HE131" s="229"/>
      <c r="HF131" s="229"/>
      <c r="HG131" s="229"/>
      <c r="HH131" s="229"/>
      <c r="HI131" s="229"/>
      <c r="HJ131" s="229"/>
      <c r="HK131" s="229"/>
      <c r="HL131" s="229"/>
      <c r="HM131" s="229"/>
      <c r="HN131" s="229"/>
      <c r="HO131" s="229"/>
      <c r="HP131" s="229"/>
      <c r="HQ131" s="229"/>
      <c r="HR131" s="229"/>
      <c r="HS131" s="229"/>
      <c r="HT131" s="229"/>
      <c r="HU131" s="229"/>
      <c r="HV131" s="229"/>
      <c r="HW131" s="229"/>
      <c r="HX131" s="229"/>
      <c r="HY131" s="229"/>
      <c r="HZ131" s="229"/>
      <c r="IA131" s="229"/>
      <c r="IB131" s="229"/>
      <c r="IC131" s="229"/>
      <c r="ID131" s="229"/>
      <c r="IE131" s="229"/>
      <c r="IF131" s="229"/>
      <c r="IG131" s="229"/>
      <c r="IH131" s="229"/>
      <c r="II131" s="229"/>
      <c r="IJ131" s="229"/>
      <c r="IK131" s="229"/>
      <c r="IL131" s="229"/>
      <c r="IM131" s="229"/>
      <c r="IN131" s="229"/>
      <c r="IO131" s="229"/>
      <c r="IP131" s="229"/>
      <c r="IQ131" s="229"/>
      <c r="IR131" s="229"/>
      <c r="IS131" s="229"/>
      <c r="IT131" s="229"/>
      <c r="IU131" s="229"/>
      <c r="IV131" s="229"/>
      <c r="IW131" s="229"/>
      <c r="IX131" s="229"/>
      <c r="IY131" s="229"/>
      <c r="IZ131" s="229"/>
      <c r="JA131" s="229"/>
      <c r="JB131" s="229"/>
      <c r="JC131" s="229"/>
      <c r="JD131" s="229"/>
      <c r="JE131" s="229"/>
      <c r="JF131" s="229"/>
      <c r="JG131" s="229"/>
      <c r="JH131" s="229"/>
      <c r="JI131" s="229"/>
      <c r="JJ131" s="229"/>
      <c r="JK131" s="229"/>
      <c r="JL131" s="229"/>
      <c r="JM131" s="229"/>
      <c r="JN131" s="229"/>
      <c r="JO131" s="229"/>
      <c r="JP131" s="229"/>
      <c r="JQ131" s="229"/>
      <c r="JR131" s="229"/>
      <c r="JS131" s="229"/>
      <c r="JT131" s="229"/>
      <c r="JU131" s="229"/>
      <c r="JV131" s="229"/>
      <c r="JW131" s="229"/>
    </row>
    <row r="132" ht="15" spans="1:283">
      <c r="A132" s="357" t="s">
        <v>162</v>
      </c>
      <c r="B132" s="252"/>
      <c r="C132" s="169" t="s">
        <v>120</v>
      </c>
      <c r="D132" s="193">
        <v>3.18</v>
      </c>
      <c r="E132" s="193">
        <v>4.95</v>
      </c>
      <c r="F132" s="193">
        <v>5.05</v>
      </c>
      <c r="G132" s="193">
        <v>5.16</v>
      </c>
      <c r="H132" s="193">
        <v>4.47</v>
      </c>
      <c r="J132" s="229"/>
      <c r="K132" s="229"/>
      <c r="L132" s="229"/>
      <c r="BM132" s="229"/>
      <c r="BN132" s="229"/>
      <c r="BO132" s="229"/>
      <c r="BP132" s="229"/>
      <c r="BQ132" s="229"/>
      <c r="BR132" s="229"/>
      <c r="BS132" s="229"/>
      <c r="BT132" s="229"/>
      <c r="BU132" s="229"/>
      <c r="BV132" s="229"/>
      <c r="BW132" s="229"/>
      <c r="BX132" s="229"/>
      <c r="BY132" s="229"/>
      <c r="BZ132" s="229"/>
      <c r="CA132" s="229"/>
      <c r="CB132" s="229"/>
      <c r="CC132" s="229"/>
      <c r="CD132" s="229"/>
      <c r="CE132" s="229"/>
      <c r="CF132" s="229"/>
      <c r="CG132" s="229"/>
      <c r="CH132" s="229"/>
      <c r="CI132" s="229"/>
      <c r="CJ132" s="229"/>
      <c r="CK132" s="229"/>
      <c r="CL132" s="229"/>
      <c r="CM132" s="229"/>
      <c r="CN132" s="229"/>
      <c r="CO132" s="229"/>
      <c r="CP132" s="229"/>
      <c r="CQ132" s="229"/>
      <c r="CR132" s="229"/>
      <c r="CS132" s="229"/>
      <c r="CT132" s="229"/>
      <c r="CU132" s="229"/>
      <c r="CV132" s="229"/>
      <c r="CW132" s="229"/>
      <c r="CX132" s="229"/>
      <c r="CY132" s="229"/>
      <c r="CZ132" s="229"/>
      <c r="DA132" s="229"/>
      <c r="DB132" s="229"/>
      <c r="DC132" s="229"/>
      <c r="DD132" s="229"/>
      <c r="DE132" s="229"/>
      <c r="DF132" s="229"/>
      <c r="DG132" s="229"/>
      <c r="DH132" s="229"/>
      <c r="DI132" s="229"/>
      <c r="DJ132" s="229"/>
      <c r="DK132" s="229"/>
      <c r="DL132" s="229"/>
      <c r="DM132" s="229"/>
      <c r="DN132" s="229"/>
      <c r="DO132" s="229"/>
      <c r="DP132" s="229"/>
      <c r="DQ132" s="229"/>
      <c r="DR132" s="229"/>
      <c r="DS132" s="229"/>
      <c r="DT132" s="229"/>
      <c r="DU132" s="229"/>
      <c r="DV132" s="229"/>
      <c r="DW132" s="229"/>
      <c r="DX132" s="229"/>
      <c r="DY132" s="229"/>
      <c r="DZ132" s="229"/>
      <c r="EA132" s="229"/>
      <c r="EB132" s="229"/>
      <c r="EC132" s="229"/>
      <c r="ED132" s="229"/>
      <c r="EE132" s="229"/>
      <c r="EF132" s="229"/>
      <c r="EG132" s="229"/>
      <c r="EH132" s="229"/>
      <c r="EI132" s="229"/>
      <c r="EJ132" s="229"/>
      <c r="EK132" s="229"/>
      <c r="EL132" s="229"/>
      <c r="EM132" s="229"/>
      <c r="EN132" s="229"/>
      <c r="EO132" s="229"/>
      <c r="EP132" s="229"/>
      <c r="EQ132" s="229"/>
      <c r="ER132" s="229"/>
      <c r="ES132" s="229"/>
      <c r="ET132" s="229"/>
      <c r="EU132" s="229"/>
      <c r="EV132" s="229"/>
      <c r="EW132" s="229"/>
      <c r="EX132" s="229"/>
      <c r="EY132" s="229"/>
      <c r="EZ132" s="229"/>
      <c r="FA132" s="229"/>
      <c r="FB132" s="229"/>
      <c r="FC132" s="229"/>
      <c r="FD132" s="229"/>
      <c r="FE132" s="229"/>
      <c r="FF132" s="229"/>
      <c r="FG132" s="229"/>
      <c r="FH132" s="229"/>
      <c r="FI132" s="229"/>
      <c r="FJ132" s="229"/>
      <c r="FK132" s="229"/>
      <c r="FL132" s="229"/>
      <c r="FM132" s="229"/>
      <c r="FN132" s="229"/>
      <c r="FO132" s="229"/>
      <c r="FP132" s="229"/>
      <c r="FQ132" s="229"/>
      <c r="FR132" s="229"/>
      <c r="FS132" s="229"/>
      <c r="FT132" s="229"/>
      <c r="FU132" s="229"/>
      <c r="FV132" s="229"/>
      <c r="FW132" s="229"/>
      <c r="FX132" s="229"/>
      <c r="FY132" s="229"/>
      <c r="FZ132" s="229"/>
      <c r="GA132" s="229"/>
      <c r="GB132" s="229"/>
      <c r="GC132" s="229"/>
      <c r="GD132" s="229"/>
      <c r="GE132" s="229"/>
      <c r="GF132" s="229"/>
      <c r="GG132" s="229"/>
      <c r="GH132" s="229"/>
      <c r="GI132" s="229"/>
      <c r="GJ132" s="229"/>
      <c r="GK132" s="229"/>
      <c r="GL132" s="229"/>
      <c r="GM132" s="229"/>
      <c r="GN132" s="229"/>
      <c r="GO132" s="229"/>
      <c r="GP132" s="229"/>
      <c r="GQ132" s="229"/>
      <c r="GR132" s="229"/>
      <c r="GS132" s="229"/>
      <c r="GT132" s="229"/>
      <c r="GU132" s="229"/>
      <c r="GV132" s="229"/>
      <c r="GW132" s="229"/>
      <c r="GX132" s="229"/>
      <c r="GY132" s="229"/>
      <c r="GZ132" s="229"/>
      <c r="HA132" s="229"/>
      <c r="HB132" s="229"/>
      <c r="HC132" s="229"/>
      <c r="HD132" s="229"/>
      <c r="HE132" s="229"/>
      <c r="HF132" s="229"/>
      <c r="HG132" s="229"/>
      <c r="HH132" s="229"/>
      <c r="HI132" s="229"/>
      <c r="HJ132" s="229"/>
      <c r="HK132" s="229"/>
      <c r="HL132" s="229"/>
      <c r="HM132" s="229"/>
      <c r="HN132" s="229"/>
      <c r="HO132" s="229"/>
      <c r="HP132" s="229"/>
      <c r="HQ132" s="229"/>
      <c r="HR132" s="229"/>
      <c r="HS132" s="229"/>
      <c r="HT132" s="229"/>
      <c r="HU132" s="229"/>
      <c r="HV132" s="229"/>
      <c r="HW132" s="229"/>
      <c r="HX132" s="229"/>
      <c r="HY132" s="229"/>
      <c r="HZ132" s="229"/>
      <c r="IA132" s="229"/>
      <c r="IB132" s="229"/>
      <c r="IC132" s="229"/>
      <c r="ID132" s="229"/>
      <c r="IE132" s="229"/>
      <c r="IF132" s="229"/>
      <c r="IG132" s="229"/>
      <c r="IH132" s="229"/>
      <c r="II132" s="229"/>
      <c r="IJ132" s="229"/>
      <c r="IK132" s="229"/>
      <c r="IL132" s="229"/>
      <c r="IM132" s="229"/>
      <c r="IN132" s="229"/>
      <c r="IO132" s="229"/>
      <c r="IP132" s="229"/>
      <c r="IQ132" s="229"/>
      <c r="IR132" s="229"/>
      <c r="IS132" s="229"/>
      <c r="IT132" s="229"/>
      <c r="IU132" s="229"/>
      <c r="IV132" s="229"/>
      <c r="IW132" s="229"/>
      <c r="IX132" s="229"/>
      <c r="IY132" s="229"/>
      <c r="IZ132" s="229"/>
      <c r="JA132" s="229"/>
      <c r="JB132" s="229"/>
      <c r="JC132" s="229"/>
      <c r="JD132" s="229"/>
      <c r="JE132" s="229"/>
      <c r="JF132" s="229"/>
      <c r="JG132" s="229"/>
      <c r="JH132" s="229"/>
      <c r="JI132" s="229"/>
      <c r="JJ132" s="229"/>
      <c r="JK132" s="229"/>
      <c r="JL132" s="229"/>
      <c r="JM132" s="229"/>
      <c r="JN132" s="229"/>
      <c r="JO132" s="229"/>
      <c r="JP132" s="229"/>
      <c r="JQ132" s="229"/>
      <c r="JR132" s="229"/>
      <c r="JS132" s="229"/>
      <c r="JT132" s="229"/>
      <c r="JU132" s="229"/>
      <c r="JV132" s="229"/>
      <c r="JW132" s="229"/>
    </row>
    <row r="133" spans="1:8">
      <c r="A133" s="357" t="s">
        <v>163</v>
      </c>
      <c r="B133" s="252"/>
      <c r="C133" s="169" t="s">
        <v>120</v>
      </c>
      <c r="D133" s="193">
        <v>816.76</v>
      </c>
      <c r="E133" s="193">
        <v>519.31</v>
      </c>
      <c r="F133" s="193">
        <v>444.82</v>
      </c>
      <c r="G133" s="193">
        <v>381.22</v>
      </c>
      <c r="H133" s="193">
        <v>312.62</v>
      </c>
    </row>
    <row r="134" spans="1:8">
      <c r="A134" s="357" t="s">
        <v>164</v>
      </c>
      <c r="B134" s="252"/>
      <c r="C134" s="169" t="s">
        <v>120</v>
      </c>
      <c r="D134" s="193">
        <v>0.14</v>
      </c>
      <c r="E134" s="193">
        <v>84.85</v>
      </c>
      <c r="F134" s="193">
        <v>108.44</v>
      </c>
      <c r="G134" s="193">
        <v>101.78</v>
      </c>
      <c r="H134" s="193">
        <v>104.77</v>
      </c>
    </row>
    <row r="135" ht="15" spans="1:8">
      <c r="A135" s="269" t="s">
        <v>165</v>
      </c>
      <c r="B135" s="269"/>
      <c r="C135" s="169" t="s">
        <v>106</v>
      </c>
      <c r="D135" s="168">
        <v>14.88</v>
      </c>
      <c r="E135" s="157">
        <v>14.71</v>
      </c>
      <c r="F135" s="157">
        <v>13.62</v>
      </c>
      <c r="G135" s="157">
        <v>12.91</v>
      </c>
      <c r="H135" s="157">
        <v>7.69</v>
      </c>
    </row>
    <row r="136" ht="15" spans="1:8">
      <c r="A136" s="243" t="s">
        <v>166</v>
      </c>
      <c r="B136" s="243"/>
      <c r="C136" s="169" t="s">
        <v>167</v>
      </c>
      <c r="D136" s="314">
        <v>32.71</v>
      </c>
      <c r="E136" s="315">
        <v>26.21</v>
      </c>
      <c r="F136" s="315">
        <v>28.45</v>
      </c>
      <c r="G136" s="315">
        <v>32.34</v>
      </c>
      <c r="H136" s="315">
        <v>33.22</v>
      </c>
    </row>
    <row r="137" ht="15.6" customHeight="1" spans="1:8">
      <c r="A137" s="103" t="s">
        <v>168</v>
      </c>
      <c r="B137" s="103"/>
      <c r="C137" s="103"/>
      <c r="D137" s="103"/>
      <c r="E137" s="103"/>
      <c r="F137" s="103"/>
      <c r="G137" s="103"/>
      <c r="H137" s="103"/>
    </row>
    <row r="138" s="229" customFormat="1" ht="15" spans="1:283">
      <c r="A138" s="243" t="s">
        <v>169</v>
      </c>
      <c r="B138" s="243"/>
      <c r="C138" s="316" t="s">
        <v>120</v>
      </c>
      <c r="D138" s="317">
        <v>177.44</v>
      </c>
      <c r="E138" s="317">
        <v>159.94</v>
      </c>
      <c r="F138" s="317">
        <v>114.34</v>
      </c>
      <c r="G138" s="317">
        <v>97.38</v>
      </c>
      <c r="H138" s="317">
        <v>86.03</v>
      </c>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c r="CJ138" s="231"/>
      <c r="CK138" s="231"/>
      <c r="CL138" s="231"/>
      <c r="CM138" s="231"/>
      <c r="CN138" s="231"/>
      <c r="CO138" s="231"/>
      <c r="CP138" s="231"/>
      <c r="CQ138" s="231"/>
      <c r="CR138" s="231"/>
      <c r="CS138" s="231"/>
      <c r="CT138" s="231"/>
      <c r="CU138" s="231"/>
      <c r="CV138" s="231"/>
      <c r="CW138" s="231"/>
      <c r="CX138" s="231"/>
      <c r="CY138" s="231"/>
      <c r="CZ138" s="231"/>
      <c r="DA138" s="231"/>
      <c r="DB138" s="231"/>
      <c r="DC138" s="231"/>
      <c r="DD138" s="231"/>
      <c r="DE138" s="231"/>
      <c r="DF138" s="231"/>
      <c r="DG138" s="231"/>
      <c r="DH138" s="231"/>
      <c r="DI138" s="231"/>
      <c r="DJ138" s="231"/>
      <c r="DK138" s="231"/>
      <c r="DL138" s="231"/>
      <c r="DM138" s="231"/>
      <c r="DN138" s="231"/>
      <c r="DO138" s="231"/>
      <c r="DP138" s="231"/>
      <c r="DQ138" s="231"/>
      <c r="DR138" s="231"/>
      <c r="DS138" s="231"/>
      <c r="DT138" s="231"/>
      <c r="DU138" s="231"/>
      <c r="DV138" s="231"/>
      <c r="DW138" s="231"/>
      <c r="DX138" s="231"/>
      <c r="DY138" s="231"/>
      <c r="DZ138" s="231"/>
      <c r="EA138" s="231"/>
      <c r="EB138" s="231"/>
      <c r="EC138" s="231"/>
      <c r="ED138" s="231"/>
      <c r="EE138" s="231"/>
      <c r="EF138" s="231"/>
      <c r="EG138" s="231"/>
      <c r="EH138" s="231"/>
      <c r="EI138" s="231"/>
      <c r="EJ138" s="231"/>
      <c r="EK138" s="231"/>
      <c r="EL138" s="231"/>
      <c r="EM138" s="231"/>
      <c r="EN138" s="231"/>
      <c r="EO138" s="231"/>
      <c r="EP138" s="231"/>
      <c r="EQ138" s="231"/>
      <c r="ER138" s="231"/>
      <c r="ES138" s="231"/>
      <c r="ET138" s="231"/>
      <c r="EU138" s="231"/>
      <c r="EV138" s="231"/>
      <c r="EW138" s="231"/>
      <c r="EX138" s="231"/>
      <c r="EY138" s="231"/>
      <c r="EZ138" s="231"/>
      <c r="FA138" s="231"/>
      <c r="FB138" s="231"/>
      <c r="FC138" s="231"/>
      <c r="FD138" s="231"/>
      <c r="FE138" s="231"/>
      <c r="FF138" s="231"/>
      <c r="FG138" s="231"/>
      <c r="FH138" s="231"/>
      <c r="FI138" s="231"/>
      <c r="FJ138" s="231"/>
      <c r="FK138" s="231"/>
      <c r="FL138" s="231"/>
      <c r="FM138" s="231"/>
      <c r="FN138" s="231"/>
      <c r="FO138" s="231"/>
      <c r="FP138" s="231"/>
      <c r="FQ138" s="231"/>
      <c r="FR138" s="231"/>
      <c r="FS138" s="231"/>
      <c r="FT138" s="231"/>
      <c r="FU138" s="231"/>
      <c r="FV138" s="231"/>
      <c r="FW138" s="231"/>
      <c r="FX138" s="231"/>
      <c r="FY138" s="231"/>
      <c r="FZ138" s="231"/>
      <c r="GA138" s="231"/>
      <c r="GB138" s="231"/>
      <c r="GC138" s="231"/>
      <c r="GD138" s="231"/>
      <c r="GE138" s="231"/>
      <c r="GF138" s="231"/>
      <c r="GG138" s="231"/>
      <c r="GH138" s="231"/>
      <c r="GI138" s="231"/>
      <c r="GJ138" s="231"/>
      <c r="GK138" s="231"/>
      <c r="GL138" s="231"/>
      <c r="GM138" s="231"/>
      <c r="GN138" s="231"/>
      <c r="GO138" s="231"/>
      <c r="GP138" s="231"/>
      <c r="GQ138" s="231"/>
      <c r="GR138" s="231"/>
      <c r="GS138" s="231"/>
      <c r="GT138" s="231"/>
      <c r="GU138" s="231"/>
      <c r="GV138" s="231"/>
      <c r="GW138" s="231"/>
      <c r="GX138" s="231"/>
      <c r="GY138" s="231"/>
      <c r="GZ138" s="231"/>
      <c r="HA138" s="231"/>
      <c r="HB138" s="231"/>
      <c r="HC138" s="231"/>
      <c r="HD138" s="231"/>
      <c r="HE138" s="231"/>
      <c r="HF138" s="231"/>
      <c r="HG138" s="231"/>
      <c r="HH138" s="231"/>
      <c r="HI138" s="231"/>
      <c r="HJ138" s="231"/>
      <c r="HK138" s="231"/>
      <c r="HL138" s="231"/>
      <c r="HM138" s="231"/>
      <c r="HN138" s="231"/>
      <c r="HO138" s="231"/>
      <c r="HP138" s="231"/>
      <c r="HQ138" s="231"/>
      <c r="HR138" s="231"/>
      <c r="HS138" s="231"/>
      <c r="HT138" s="231"/>
      <c r="HU138" s="231"/>
      <c r="HV138" s="231"/>
      <c r="HW138" s="231"/>
      <c r="HX138" s="231"/>
      <c r="HY138" s="231"/>
      <c r="HZ138" s="231"/>
      <c r="IA138" s="231"/>
      <c r="IB138" s="231"/>
      <c r="IC138" s="231"/>
      <c r="ID138" s="231"/>
      <c r="IE138" s="231"/>
      <c r="IF138" s="231"/>
      <c r="IG138" s="231"/>
      <c r="IH138" s="231"/>
      <c r="II138" s="231"/>
      <c r="IJ138" s="231"/>
      <c r="IK138" s="231"/>
      <c r="IL138" s="231"/>
      <c r="IM138" s="231"/>
      <c r="IN138" s="231"/>
      <c r="IO138" s="231"/>
      <c r="IP138" s="231"/>
      <c r="IQ138" s="231"/>
      <c r="IR138" s="231"/>
      <c r="IS138" s="231"/>
      <c r="IT138" s="231"/>
      <c r="IU138" s="231"/>
      <c r="IV138" s="231"/>
      <c r="IW138" s="231"/>
      <c r="IX138" s="231"/>
      <c r="IY138" s="231"/>
      <c r="IZ138" s="231"/>
      <c r="JA138" s="231"/>
      <c r="JB138" s="231"/>
      <c r="JC138" s="231"/>
      <c r="JD138" s="231"/>
      <c r="JE138" s="231"/>
      <c r="JF138" s="231"/>
      <c r="JG138" s="231"/>
      <c r="JH138" s="231"/>
      <c r="JI138" s="231"/>
      <c r="JJ138" s="231"/>
      <c r="JK138" s="231"/>
      <c r="JL138" s="231"/>
      <c r="JM138" s="231"/>
      <c r="JN138" s="231"/>
      <c r="JO138" s="231"/>
      <c r="JP138" s="231"/>
      <c r="JQ138" s="231"/>
      <c r="JR138" s="231"/>
      <c r="JS138" s="231"/>
      <c r="JT138" s="231"/>
      <c r="JU138" s="231"/>
      <c r="JV138" s="231"/>
      <c r="JW138" s="231"/>
    </row>
    <row r="139" s="229" customFormat="1" ht="15" spans="1:283">
      <c r="A139" s="252" t="s">
        <v>170</v>
      </c>
      <c r="B139" s="252"/>
      <c r="C139" s="316" t="s">
        <v>120</v>
      </c>
      <c r="D139" s="305">
        <v>42.33</v>
      </c>
      <c r="E139" s="305">
        <v>36.95</v>
      </c>
      <c r="F139" s="305">
        <v>25.28</v>
      </c>
      <c r="G139" s="305">
        <v>20.73</v>
      </c>
      <c r="H139" s="305">
        <v>16.46</v>
      </c>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c r="CJ139" s="231"/>
      <c r="CK139" s="231"/>
      <c r="CL139" s="231"/>
      <c r="CM139" s="231"/>
      <c r="CN139" s="231"/>
      <c r="CO139" s="231"/>
      <c r="CP139" s="231"/>
      <c r="CQ139" s="231"/>
      <c r="CR139" s="231"/>
      <c r="CS139" s="231"/>
      <c r="CT139" s="231"/>
      <c r="CU139" s="231"/>
      <c r="CV139" s="231"/>
      <c r="CW139" s="231"/>
      <c r="CX139" s="231"/>
      <c r="CY139" s="231"/>
      <c r="CZ139" s="231"/>
      <c r="DA139" s="231"/>
      <c r="DB139" s="231"/>
      <c r="DC139" s="231"/>
      <c r="DD139" s="231"/>
      <c r="DE139" s="231"/>
      <c r="DF139" s="231"/>
      <c r="DG139" s="231"/>
      <c r="DH139" s="231"/>
      <c r="DI139" s="231"/>
      <c r="DJ139" s="231"/>
      <c r="DK139" s="231"/>
      <c r="DL139" s="231"/>
      <c r="DM139" s="231"/>
      <c r="DN139" s="231"/>
      <c r="DO139" s="231"/>
      <c r="DP139" s="231"/>
      <c r="DQ139" s="231"/>
      <c r="DR139" s="231"/>
      <c r="DS139" s="231"/>
      <c r="DT139" s="231"/>
      <c r="DU139" s="231"/>
      <c r="DV139" s="231"/>
      <c r="DW139" s="231"/>
      <c r="DX139" s="231"/>
      <c r="DY139" s="231"/>
      <c r="DZ139" s="231"/>
      <c r="EA139" s="231"/>
      <c r="EB139" s="231"/>
      <c r="EC139" s="231"/>
      <c r="ED139" s="231"/>
      <c r="EE139" s="231"/>
      <c r="EF139" s="231"/>
      <c r="EG139" s="231"/>
      <c r="EH139" s="231"/>
      <c r="EI139" s="231"/>
      <c r="EJ139" s="231"/>
      <c r="EK139" s="231"/>
      <c r="EL139" s="231"/>
      <c r="EM139" s="231"/>
      <c r="EN139" s="231"/>
      <c r="EO139" s="231"/>
      <c r="EP139" s="231"/>
      <c r="EQ139" s="231"/>
      <c r="ER139" s="231"/>
      <c r="ES139" s="231"/>
      <c r="ET139" s="231"/>
      <c r="EU139" s="231"/>
      <c r="EV139" s="231"/>
      <c r="EW139" s="231"/>
      <c r="EX139" s="231"/>
      <c r="EY139" s="231"/>
      <c r="EZ139" s="231"/>
      <c r="FA139" s="231"/>
      <c r="FB139" s="231"/>
      <c r="FC139" s="231"/>
      <c r="FD139" s="231"/>
      <c r="FE139" s="231"/>
      <c r="FF139" s="231"/>
      <c r="FG139" s="231"/>
      <c r="FH139" s="231"/>
      <c r="FI139" s="231"/>
      <c r="FJ139" s="231"/>
      <c r="FK139" s="231"/>
      <c r="FL139" s="231"/>
      <c r="FM139" s="231"/>
      <c r="FN139" s="231"/>
      <c r="FO139" s="231"/>
      <c r="FP139" s="231"/>
      <c r="FQ139" s="231"/>
      <c r="FR139" s="231"/>
      <c r="FS139" s="231"/>
      <c r="FT139" s="231"/>
      <c r="FU139" s="231"/>
      <c r="FV139" s="231"/>
      <c r="FW139" s="231"/>
      <c r="FX139" s="231"/>
      <c r="FY139" s="231"/>
      <c r="FZ139" s="231"/>
      <c r="GA139" s="231"/>
      <c r="GB139" s="231"/>
      <c r="GC139" s="231"/>
      <c r="GD139" s="231"/>
      <c r="GE139" s="231"/>
      <c r="GF139" s="231"/>
      <c r="GG139" s="231"/>
      <c r="GH139" s="231"/>
      <c r="GI139" s="231"/>
      <c r="GJ139" s="231"/>
      <c r="GK139" s="231"/>
      <c r="GL139" s="231"/>
      <c r="GM139" s="231"/>
      <c r="GN139" s="231"/>
      <c r="GO139" s="231"/>
      <c r="GP139" s="231"/>
      <c r="GQ139" s="231"/>
      <c r="GR139" s="231"/>
      <c r="GS139" s="231"/>
      <c r="GT139" s="231"/>
      <c r="GU139" s="231"/>
      <c r="GV139" s="231"/>
      <c r="GW139" s="231"/>
      <c r="GX139" s="231"/>
      <c r="GY139" s="231"/>
      <c r="GZ139" s="231"/>
      <c r="HA139" s="231"/>
      <c r="HB139" s="231"/>
      <c r="HC139" s="231"/>
      <c r="HD139" s="231"/>
      <c r="HE139" s="231"/>
      <c r="HF139" s="231"/>
      <c r="HG139" s="231"/>
      <c r="HH139" s="231"/>
      <c r="HI139" s="231"/>
      <c r="HJ139" s="231"/>
      <c r="HK139" s="231"/>
      <c r="HL139" s="231"/>
      <c r="HM139" s="231"/>
      <c r="HN139" s="231"/>
      <c r="HO139" s="231"/>
      <c r="HP139" s="231"/>
      <c r="HQ139" s="231"/>
      <c r="HR139" s="231"/>
      <c r="HS139" s="231"/>
      <c r="HT139" s="231"/>
      <c r="HU139" s="231"/>
      <c r="HV139" s="231"/>
      <c r="HW139" s="231"/>
      <c r="HX139" s="231"/>
      <c r="HY139" s="231"/>
      <c r="HZ139" s="231"/>
      <c r="IA139" s="231"/>
      <c r="IB139" s="231"/>
      <c r="IC139" s="231"/>
      <c r="ID139" s="231"/>
      <c r="IE139" s="231"/>
      <c r="IF139" s="231"/>
      <c r="IG139" s="231"/>
      <c r="IH139" s="231"/>
      <c r="II139" s="231"/>
      <c r="IJ139" s="231"/>
      <c r="IK139" s="231"/>
      <c r="IL139" s="231"/>
      <c r="IM139" s="231"/>
      <c r="IN139" s="231"/>
      <c r="IO139" s="231"/>
      <c r="IP139" s="231"/>
      <c r="IQ139" s="231"/>
      <c r="IR139" s="231"/>
      <c r="IS139" s="231"/>
      <c r="IT139" s="231"/>
      <c r="IU139" s="231"/>
      <c r="IV139" s="231"/>
      <c r="IW139" s="231"/>
      <c r="IX139" s="231"/>
      <c r="IY139" s="231"/>
      <c r="IZ139" s="231"/>
      <c r="JA139" s="231"/>
      <c r="JB139" s="231"/>
      <c r="JC139" s="231"/>
      <c r="JD139" s="231"/>
      <c r="JE139" s="231"/>
      <c r="JF139" s="231"/>
      <c r="JG139" s="231"/>
      <c r="JH139" s="231"/>
      <c r="JI139" s="231"/>
      <c r="JJ139" s="231"/>
      <c r="JK139" s="231"/>
      <c r="JL139" s="231"/>
      <c r="JM139" s="231"/>
      <c r="JN139" s="231"/>
      <c r="JO139" s="231"/>
      <c r="JP139" s="231"/>
      <c r="JQ139" s="231"/>
      <c r="JR139" s="231"/>
      <c r="JS139" s="231"/>
      <c r="JT139" s="231"/>
      <c r="JU139" s="231"/>
      <c r="JV139" s="231"/>
      <c r="JW139" s="231"/>
    </row>
    <row r="140" ht="15" spans="1:8">
      <c r="A140" s="287" t="s">
        <v>171</v>
      </c>
      <c r="B140" s="287"/>
      <c r="C140" s="318" t="s">
        <v>106</v>
      </c>
      <c r="D140" s="193">
        <v>23.8559513074842</v>
      </c>
      <c r="E140" s="193">
        <v>23.1</v>
      </c>
      <c r="F140" s="193">
        <v>22.11</v>
      </c>
      <c r="G140" s="193">
        <v>21.29</v>
      </c>
      <c r="H140" s="193">
        <v>19.13</v>
      </c>
    </row>
    <row r="141" ht="23.25" customHeight="1" spans="1:7">
      <c r="A141" s="319"/>
      <c r="B141" s="319"/>
      <c r="C141" s="319"/>
      <c r="D141" s="319"/>
      <c r="E141" s="319"/>
      <c r="F141" s="319"/>
      <c r="G141" s="319"/>
    </row>
    <row r="142" spans="1:1">
      <c r="A142" s="310"/>
    </row>
    <row r="143" ht="16.5" spans="1:11">
      <c r="A143" s="234" t="s">
        <v>172</v>
      </c>
      <c r="B143" s="234"/>
      <c r="C143" s="234"/>
      <c r="D143" s="234"/>
      <c r="E143" s="234"/>
      <c r="F143" s="234"/>
      <c r="G143" s="234"/>
      <c r="I143" s="333"/>
      <c r="J143" s="333"/>
      <c r="K143" s="333"/>
    </row>
    <row r="144" ht="15.75" spans="1:8">
      <c r="A144" s="235" t="s">
        <v>42</v>
      </c>
      <c r="B144" s="235"/>
      <c r="C144" s="100" t="s">
        <v>43</v>
      </c>
      <c r="D144" s="237">
        <v>2023</v>
      </c>
      <c r="E144" s="237">
        <v>2022</v>
      </c>
      <c r="F144" s="237">
        <v>2021</v>
      </c>
      <c r="G144" s="237">
        <v>2020</v>
      </c>
      <c r="H144" s="237">
        <v>2019</v>
      </c>
    </row>
    <row r="145" ht="15" spans="1:8">
      <c r="A145" s="269" t="s">
        <v>173</v>
      </c>
      <c r="B145" s="269"/>
      <c r="C145" s="169" t="s">
        <v>72</v>
      </c>
      <c r="D145" s="193">
        <v>160885.7772</v>
      </c>
      <c r="E145" s="193">
        <v>320813.4</v>
      </c>
      <c r="F145" s="193">
        <v>357214.01</v>
      </c>
      <c r="G145" s="193">
        <v>279286.75</v>
      </c>
      <c r="H145" s="193">
        <v>414012.78</v>
      </c>
    </row>
    <row r="146" spans="1:8">
      <c r="A146" s="357" t="s">
        <v>161</v>
      </c>
      <c r="B146" s="252"/>
      <c r="C146" s="169" t="s">
        <v>72</v>
      </c>
      <c r="D146" s="193">
        <v>5478.614</v>
      </c>
      <c r="E146" s="193">
        <v>1827.42</v>
      </c>
      <c r="F146" s="193">
        <v>42097.84</v>
      </c>
      <c r="G146" s="193">
        <v>25.06</v>
      </c>
      <c r="H146" s="193">
        <v>24.6</v>
      </c>
    </row>
    <row r="147" spans="1:8">
      <c r="A147" s="357" t="s">
        <v>162</v>
      </c>
      <c r="B147" s="252"/>
      <c r="C147" s="169" t="s">
        <v>72</v>
      </c>
      <c r="D147" s="193">
        <v>73325.68532</v>
      </c>
      <c r="E147" s="193">
        <v>153484.3</v>
      </c>
      <c r="F147" s="193">
        <v>79617.9</v>
      </c>
      <c r="G147" s="193">
        <v>64747.03</v>
      </c>
      <c r="H147" s="193">
        <v>65294.27</v>
      </c>
    </row>
    <row r="148" spans="1:8">
      <c r="A148" s="357" t="s">
        <v>163</v>
      </c>
      <c r="B148" s="252"/>
      <c r="C148" s="169" t="s">
        <v>72</v>
      </c>
      <c r="D148" s="193">
        <v>76072.019</v>
      </c>
      <c r="E148" s="193">
        <v>21190.37</v>
      </c>
      <c r="F148" s="193">
        <v>228658.34</v>
      </c>
      <c r="G148" s="193">
        <v>212373.35</v>
      </c>
      <c r="H148" s="193">
        <v>345905.39</v>
      </c>
    </row>
    <row r="149" spans="1:8">
      <c r="A149" s="357" t="s">
        <v>164</v>
      </c>
      <c r="B149" s="252"/>
      <c r="C149" s="169" t="s">
        <v>72</v>
      </c>
      <c r="D149" s="193">
        <v>6009.45885</v>
      </c>
      <c r="E149" s="193">
        <v>144311.31</v>
      </c>
      <c r="F149" s="193">
        <v>6839.93</v>
      </c>
      <c r="G149" s="193">
        <v>2141.31</v>
      </c>
      <c r="H149" s="193">
        <v>2788.52</v>
      </c>
    </row>
    <row r="150" ht="15" spans="1:8">
      <c r="A150" s="269" t="s">
        <v>174</v>
      </c>
      <c r="B150" s="269"/>
      <c r="C150" s="169" t="s">
        <v>106</v>
      </c>
      <c r="D150" s="193">
        <v>48.98</v>
      </c>
      <c r="E150" s="193">
        <v>48.41</v>
      </c>
      <c r="F150" s="193">
        <v>34.07</v>
      </c>
      <c r="G150" s="193">
        <v>23.19</v>
      </c>
      <c r="H150" s="193">
        <v>15.78</v>
      </c>
    </row>
    <row r="151" ht="15.75" spans="1:8">
      <c r="A151" s="320" t="s">
        <v>175</v>
      </c>
      <c r="B151" s="320"/>
      <c r="C151" s="172" t="s">
        <v>122</v>
      </c>
      <c r="D151" s="248">
        <v>0.55</v>
      </c>
      <c r="E151" s="248">
        <v>1.19</v>
      </c>
      <c r="F151" s="248">
        <v>1.59</v>
      </c>
      <c r="G151" s="248">
        <v>1.63</v>
      </c>
      <c r="H151" s="248">
        <v>3.04</v>
      </c>
    </row>
    <row r="152" ht="15" spans="1:7">
      <c r="A152" s="231"/>
      <c r="B152" s="231"/>
      <c r="C152" s="231"/>
      <c r="D152" s="231"/>
      <c r="E152" s="231"/>
      <c r="F152" s="231"/>
      <c r="G152" s="231"/>
    </row>
    <row r="153" ht="16.5" spans="1:7">
      <c r="A153" s="234" t="s">
        <v>176</v>
      </c>
      <c r="B153" s="234"/>
      <c r="C153" s="234"/>
      <c r="D153" s="234"/>
      <c r="E153" s="234"/>
      <c r="F153" s="234"/>
      <c r="G153" s="234"/>
    </row>
    <row r="154" ht="15.75" spans="1:8">
      <c r="A154" s="235" t="s">
        <v>42</v>
      </c>
      <c r="B154" s="235"/>
      <c r="C154" s="100" t="s">
        <v>43</v>
      </c>
      <c r="D154" s="237">
        <v>2023</v>
      </c>
      <c r="E154" s="237">
        <v>2022</v>
      </c>
      <c r="F154" s="237">
        <v>2021</v>
      </c>
      <c r="G154" s="237">
        <v>2020</v>
      </c>
      <c r="H154" s="237">
        <v>2019</v>
      </c>
    </row>
    <row r="155" ht="18.75" spans="1:8">
      <c r="A155" s="194" t="s">
        <v>177</v>
      </c>
      <c r="B155" s="194"/>
      <c r="C155" s="169" t="s">
        <v>72</v>
      </c>
      <c r="D155" s="321">
        <v>687.19</v>
      </c>
      <c r="E155" s="321">
        <v>802.22</v>
      </c>
      <c r="F155" s="321">
        <v>888.41</v>
      </c>
      <c r="G155" s="193">
        <v>768.81</v>
      </c>
      <c r="H155" s="193">
        <v>957.17</v>
      </c>
    </row>
    <row r="156" ht="18.75" spans="1:8">
      <c r="A156" s="194" t="s">
        <v>178</v>
      </c>
      <c r="B156" s="194"/>
      <c r="C156" s="169" t="s">
        <v>72</v>
      </c>
      <c r="D156" s="321">
        <v>1348.22</v>
      </c>
      <c r="E156" s="321">
        <v>1248.7</v>
      </c>
      <c r="F156" s="321">
        <v>1483.64</v>
      </c>
      <c r="G156" s="193">
        <v>1344.86</v>
      </c>
      <c r="H156" s="193">
        <v>1380.713</v>
      </c>
    </row>
    <row r="157" spans="1:8">
      <c r="A157" s="194" t="s">
        <v>179</v>
      </c>
      <c r="B157" s="194"/>
      <c r="C157" s="169" t="s">
        <v>72</v>
      </c>
      <c r="D157" s="193">
        <v>611.51</v>
      </c>
      <c r="E157" s="193">
        <v>616.23</v>
      </c>
      <c r="F157" s="193">
        <v>754.3</v>
      </c>
      <c r="G157" s="193">
        <v>646.6</v>
      </c>
      <c r="H157" s="193">
        <v>643.5</v>
      </c>
    </row>
    <row r="158" spans="1:8">
      <c r="A158" s="194" t="s">
        <v>180</v>
      </c>
      <c r="B158" s="194"/>
      <c r="C158" s="169" t="s">
        <v>72</v>
      </c>
      <c r="D158" s="193">
        <v>78.55</v>
      </c>
      <c r="E158" s="193">
        <v>69.44</v>
      </c>
      <c r="F158" s="193">
        <v>76.91</v>
      </c>
      <c r="G158" s="193">
        <v>102.12</v>
      </c>
      <c r="H158" s="193">
        <v>48.38</v>
      </c>
    </row>
    <row r="159" spans="1:8">
      <c r="A159" s="194" t="s">
        <v>181</v>
      </c>
      <c r="B159" s="194"/>
      <c r="C159" s="169" t="s">
        <v>72</v>
      </c>
      <c r="D159" s="193">
        <v>2.01</v>
      </c>
      <c r="E159" s="193">
        <v>1.07</v>
      </c>
      <c r="F159" s="193">
        <v>0.22</v>
      </c>
      <c r="G159" s="193">
        <v>0.12</v>
      </c>
      <c r="H159" s="193">
        <v>0.19</v>
      </c>
    </row>
    <row r="160" spans="1:8">
      <c r="A160" s="194" t="s">
        <v>182</v>
      </c>
      <c r="B160" s="194"/>
      <c r="C160" s="169" t="s">
        <v>72</v>
      </c>
      <c r="D160" s="193">
        <v>0.87</v>
      </c>
      <c r="E160" s="193">
        <v>0.34</v>
      </c>
      <c r="F160" s="193">
        <v>1</v>
      </c>
      <c r="G160" s="193">
        <v>0.33</v>
      </c>
      <c r="H160" s="193">
        <v>0.01</v>
      </c>
    </row>
    <row r="161" spans="1:8">
      <c r="A161" s="194" t="s">
        <v>183</v>
      </c>
      <c r="B161" s="194"/>
      <c r="C161" s="169" t="s">
        <v>72</v>
      </c>
      <c r="D161" s="322">
        <v>1.25</v>
      </c>
      <c r="E161" s="322">
        <v>0.01</v>
      </c>
      <c r="F161" s="322">
        <v>0</v>
      </c>
      <c r="G161" s="193">
        <v>0.01</v>
      </c>
      <c r="H161" s="107" t="s">
        <v>56</v>
      </c>
    </row>
    <row r="162" spans="1:8">
      <c r="A162" s="194" t="s">
        <v>184</v>
      </c>
      <c r="B162" s="194"/>
      <c r="C162" s="169" t="s">
        <v>72</v>
      </c>
      <c r="D162" s="193">
        <v>0.8</v>
      </c>
      <c r="E162" s="193">
        <v>1.11</v>
      </c>
      <c r="F162" s="193">
        <v>1.28</v>
      </c>
      <c r="G162" s="193">
        <v>0.97</v>
      </c>
      <c r="H162" s="193">
        <v>1.08</v>
      </c>
    </row>
    <row r="163" spans="1:8">
      <c r="A163" s="194" t="s">
        <v>185</v>
      </c>
      <c r="B163" s="194"/>
      <c r="C163" s="169" t="s">
        <v>72</v>
      </c>
      <c r="D163" s="193">
        <v>0.85</v>
      </c>
      <c r="E163" s="193">
        <v>0.77</v>
      </c>
      <c r="F163" s="193">
        <v>0.83</v>
      </c>
      <c r="G163" s="193">
        <v>0.76</v>
      </c>
      <c r="H163" s="193">
        <v>0.91</v>
      </c>
    </row>
    <row r="164" spans="1:8">
      <c r="A164" s="194" t="s">
        <v>186</v>
      </c>
      <c r="B164" s="194"/>
      <c r="C164" s="169" t="s">
        <v>72</v>
      </c>
      <c r="D164" s="193">
        <v>0.04</v>
      </c>
      <c r="E164" s="193">
        <v>0.034</v>
      </c>
      <c r="F164" s="193">
        <v>0.1</v>
      </c>
      <c r="G164" s="193">
        <v>0.02</v>
      </c>
      <c r="H164" s="193">
        <v>0.02</v>
      </c>
    </row>
    <row r="165" ht="14.45" customHeight="1" spans="1:8">
      <c r="A165" s="158" t="s">
        <v>187</v>
      </c>
      <c r="B165" s="158"/>
      <c r="C165" s="172" t="s">
        <v>72</v>
      </c>
      <c r="D165" s="248">
        <v>0.51</v>
      </c>
      <c r="E165" s="248">
        <v>0.84</v>
      </c>
      <c r="F165" s="248">
        <v>0.19</v>
      </c>
      <c r="G165" s="248">
        <v>0.22</v>
      </c>
      <c r="H165" s="107" t="s">
        <v>56</v>
      </c>
    </row>
    <row r="166" ht="15" spans="1:8">
      <c r="A166" s="323" t="s">
        <v>63</v>
      </c>
      <c r="B166" s="323"/>
      <c r="C166" s="323"/>
      <c r="D166" s="323"/>
      <c r="E166" s="323"/>
      <c r="F166" s="323"/>
      <c r="G166" s="323"/>
      <c r="H166" s="323"/>
    </row>
    <row r="167" spans="1:8">
      <c r="A167" s="324" t="s">
        <v>188</v>
      </c>
      <c r="B167" s="324"/>
      <c r="C167" s="324"/>
      <c r="D167" s="324"/>
      <c r="E167" s="324"/>
      <c r="F167" s="324"/>
      <c r="G167" s="324"/>
      <c r="H167" s="324"/>
    </row>
    <row r="168" spans="1:8">
      <c r="A168" s="324" t="s">
        <v>189</v>
      </c>
      <c r="B168" s="324"/>
      <c r="C168" s="324"/>
      <c r="D168" s="324"/>
      <c r="E168" s="324"/>
      <c r="F168" s="324"/>
      <c r="G168" s="324"/>
      <c r="H168" s="324"/>
    </row>
    <row r="169" spans="1:1">
      <c r="A169" s="310"/>
    </row>
    <row r="170" ht="16.5" spans="1:5">
      <c r="A170" s="234" t="s">
        <v>190</v>
      </c>
      <c r="B170" s="234"/>
      <c r="C170" s="234"/>
      <c r="D170" s="234"/>
      <c r="E170" s="234"/>
    </row>
    <row r="171" ht="15.75" spans="1:8">
      <c r="A171" s="100" t="s">
        <v>42</v>
      </c>
      <c r="B171" s="100"/>
      <c r="C171" s="100"/>
      <c r="D171" s="237">
        <v>2023</v>
      </c>
      <c r="E171" s="237">
        <v>2022</v>
      </c>
      <c r="F171" s="237">
        <v>2021</v>
      </c>
      <c r="H171" s="230"/>
    </row>
    <row r="172" spans="1:8">
      <c r="A172" s="169" t="s">
        <v>191</v>
      </c>
      <c r="B172" s="169"/>
      <c r="C172" s="169"/>
      <c r="D172" s="325">
        <v>60</v>
      </c>
      <c r="E172" s="325">
        <v>60</v>
      </c>
      <c r="F172" s="325">
        <v>52</v>
      </c>
      <c r="H172" s="230"/>
    </row>
    <row r="173" spans="1:8">
      <c r="A173" s="169" t="s">
        <v>192</v>
      </c>
      <c r="B173" s="169"/>
      <c r="C173" s="169"/>
      <c r="D173" s="325">
        <v>37</v>
      </c>
      <c r="E173" s="325">
        <v>33</v>
      </c>
      <c r="F173" s="325">
        <v>37</v>
      </c>
      <c r="H173" s="230"/>
    </row>
    <row r="174" ht="15" spans="1:8">
      <c r="A174" s="172" t="s">
        <v>193</v>
      </c>
      <c r="B174" s="172"/>
      <c r="C174" s="172"/>
      <c r="D174" s="326">
        <v>0</v>
      </c>
      <c r="E174" s="326">
        <v>0</v>
      </c>
      <c r="F174" s="326">
        <v>0</v>
      </c>
      <c r="H174" s="230"/>
    </row>
    <row r="175" ht="15" spans="1:5">
      <c r="A175" s="327"/>
      <c r="B175" s="327"/>
      <c r="C175" s="327"/>
      <c r="D175" s="327"/>
      <c r="E175" s="328"/>
    </row>
    <row r="176" ht="16.5" spans="1:6">
      <c r="A176" s="234" t="s">
        <v>194</v>
      </c>
      <c r="B176" s="234"/>
      <c r="C176" s="234"/>
      <c r="D176" s="234"/>
      <c r="E176" s="234"/>
      <c r="F176" s="234"/>
    </row>
    <row r="177" ht="15.75" spans="1:8">
      <c r="A177" s="100" t="s">
        <v>42</v>
      </c>
      <c r="B177" s="100"/>
      <c r="C177" s="100"/>
      <c r="D177" s="237">
        <v>2023</v>
      </c>
      <c r="E177" s="237">
        <v>2022</v>
      </c>
      <c r="F177" s="237">
        <v>2021</v>
      </c>
      <c r="H177" s="230"/>
    </row>
    <row r="178" spans="1:8">
      <c r="A178" s="169" t="s">
        <v>195</v>
      </c>
      <c r="B178" s="169"/>
      <c r="C178" s="169"/>
      <c r="D178" s="329">
        <v>0.975</v>
      </c>
      <c r="E178" s="330">
        <v>0.975</v>
      </c>
      <c r="F178" s="330">
        <v>0.875</v>
      </c>
      <c r="H178" s="230"/>
    </row>
    <row r="179" ht="15" spans="1:8">
      <c r="A179" s="172" t="s">
        <v>196</v>
      </c>
      <c r="B179" s="172"/>
      <c r="C179" s="172"/>
      <c r="D179" s="331">
        <v>1</v>
      </c>
      <c r="E179" s="332">
        <v>0.956</v>
      </c>
      <c r="F179" s="331">
        <v>0.925</v>
      </c>
      <c r="H179" s="230"/>
    </row>
    <row r="180" ht="27" customHeight="1" spans="1:6">
      <c r="A180" s="259" t="s">
        <v>197</v>
      </c>
      <c r="B180" s="259"/>
      <c r="C180" s="259"/>
      <c r="D180" s="259"/>
      <c r="E180" s="259"/>
      <c r="F180" s="259"/>
    </row>
  </sheetData>
  <mergeCells count="159">
    <mergeCell ref="A1:H1"/>
    <mergeCell ref="A4:H4"/>
    <mergeCell ref="A5:B5"/>
    <mergeCell ref="A6:B6"/>
    <mergeCell ref="A7:B7"/>
    <mergeCell ref="A8:B8"/>
    <mergeCell ref="A9:B9"/>
    <mergeCell ref="A11:H11"/>
    <mergeCell ref="A12:B12"/>
    <mergeCell ref="A13:B13"/>
    <mergeCell ref="A14:B14"/>
    <mergeCell ref="A15:B15"/>
    <mergeCell ref="A16:B16"/>
    <mergeCell ref="A17:B17"/>
    <mergeCell ref="A18:B18"/>
    <mergeCell ref="A19:G19"/>
    <mergeCell ref="A20:H20"/>
    <mergeCell ref="A21:H21"/>
    <mergeCell ref="A22:H22"/>
    <mergeCell ref="A23:H23"/>
    <mergeCell ref="A24:H24"/>
    <mergeCell ref="A25:H25"/>
    <mergeCell ref="A26:B26"/>
    <mergeCell ref="A39:H39"/>
    <mergeCell ref="A40:B40"/>
    <mergeCell ref="A41:B41"/>
    <mergeCell ref="A42:B42"/>
    <mergeCell ref="A43:B43"/>
    <mergeCell ref="A44:B44"/>
    <mergeCell ref="A45:B45"/>
    <mergeCell ref="A46:B46"/>
    <mergeCell ref="A47:B47"/>
    <mergeCell ref="A48:B48"/>
    <mergeCell ref="A49:B49"/>
    <mergeCell ref="A50:B50"/>
    <mergeCell ref="A51:H51"/>
    <mergeCell ref="A52:B52"/>
    <mergeCell ref="A53:B53"/>
    <mergeCell ref="A54:B54"/>
    <mergeCell ref="A55:B55"/>
    <mergeCell ref="A56:B56"/>
    <mergeCell ref="A57:B57"/>
    <mergeCell ref="A58:B58"/>
    <mergeCell ref="A59:B59"/>
    <mergeCell ref="A60:B60"/>
    <mergeCell ref="A61:B61"/>
    <mergeCell ref="A62:B62"/>
    <mergeCell ref="A63:H63"/>
    <mergeCell ref="A66:B66"/>
    <mergeCell ref="A67:B67"/>
    <mergeCell ref="A68:B68"/>
    <mergeCell ref="A69:H69"/>
    <mergeCell ref="A70:B70"/>
    <mergeCell ref="A71:B71"/>
    <mergeCell ref="A72:B72"/>
    <mergeCell ref="A73:B73"/>
    <mergeCell ref="A74:B74"/>
    <mergeCell ref="A75:D75"/>
    <mergeCell ref="A76:G76"/>
    <mergeCell ref="A77:G77"/>
    <mergeCell ref="A78:G78"/>
    <mergeCell ref="A79:G79"/>
    <mergeCell ref="A80:H80"/>
    <mergeCell ref="A81:B81"/>
    <mergeCell ref="A82:B82"/>
    <mergeCell ref="A83:B83"/>
    <mergeCell ref="A84:B84"/>
    <mergeCell ref="A85:B85"/>
    <mergeCell ref="A86:H86"/>
    <mergeCell ref="A87:B87"/>
    <mergeCell ref="A88:B88"/>
    <mergeCell ref="A89:H89"/>
    <mergeCell ref="A90:B90"/>
    <mergeCell ref="A91:B91"/>
    <mergeCell ref="A92:B92"/>
    <mergeCell ref="A93:H93"/>
    <mergeCell ref="A94:B94"/>
    <mergeCell ref="A95:B95"/>
    <mergeCell ref="A96:H96"/>
    <mergeCell ref="A97:B97"/>
    <mergeCell ref="A98:B98"/>
    <mergeCell ref="A99:B99"/>
    <mergeCell ref="A100:H100"/>
    <mergeCell ref="A101:B101"/>
    <mergeCell ref="A102:B102"/>
    <mergeCell ref="A104:G104"/>
    <mergeCell ref="A105:G105"/>
    <mergeCell ref="A106:H106"/>
    <mergeCell ref="A107:H107"/>
    <mergeCell ref="A108:B108"/>
    <mergeCell ref="A109:H109"/>
    <mergeCell ref="A110:B110"/>
    <mergeCell ref="A111:B111"/>
    <mergeCell ref="A112:B112"/>
    <mergeCell ref="A113:B113"/>
    <mergeCell ref="A114:H114"/>
    <mergeCell ref="A115:B115"/>
    <mergeCell ref="A116:B116"/>
    <mergeCell ref="A117:B117"/>
    <mergeCell ref="A118:B118"/>
    <mergeCell ref="A121:E121"/>
    <mergeCell ref="A122:B122"/>
    <mergeCell ref="A123:B123"/>
    <mergeCell ref="A124:B124"/>
    <mergeCell ref="A125:B125"/>
    <mergeCell ref="A126:B126"/>
    <mergeCell ref="A128:E128"/>
    <mergeCell ref="F128:G128"/>
    <mergeCell ref="A129:B129"/>
    <mergeCell ref="A130:B130"/>
    <mergeCell ref="A131:B131"/>
    <mergeCell ref="A132:B132"/>
    <mergeCell ref="A133:B133"/>
    <mergeCell ref="A134:B134"/>
    <mergeCell ref="A135:B135"/>
    <mergeCell ref="A136:B136"/>
    <mergeCell ref="A137:H137"/>
    <mergeCell ref="A138:B138"/>
    <mergeCell ref="A139:B139"/>
    <mergeCell ref="A140:B140"/>
    <mergeCell ref="A141:G141"/>
    <mergeCell ref="A143:G143"/>
    <mergeCell ref="A144:B144"/>
    <mergeCell ref="A145:B145"/>
    <mergeCell ref="A146:B146"/>
    <mergeCell ref="A147:B147"/>
    <mergeCell ref="A148:B148"/>
    <mergeCell ref="A149:B149"/>
    <mergeCell ref="A150:B150"/>
    <mergeCell ref="A151:B151"/>
    <mergeCell ref="A153:G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H166"/>
    <mergeCell ref="A167:H167"/>
    <mergeCell ref="A168:H168"/>
    <mergeCell ref="A170:E170"/>
    <mergeCell ref="A171:C171"/>
    <mergeCell ref="A172:C172"/>
    <mergeCell ref="A173:C173"/>
    <mergeCell ref="A174:C174"/>
    <mergeCell ref="A176:F176"/>
    <mergeCell ref="A177:C177"/>
    <mergeCell ref="A178:C178"/>
    <mergeCell ref="A179:C179"/>
    <mergeCell ref="A180:F180"/>
    <mergeCell ref="A27:A32"/>
    <mergeCell ref="A33:A38"/>
    <mergeCell ref="A64:B65"/>
  </mergeCell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T135"/>
  <sheetViews>
    <sheetView topLeftCell="D1" workbookViewId="0">
      <selection activeCell="G1" sqref="G1"/>
    </sheetView>
  </sheetViews>
  <sheetFormatPr defaultColWidth="9.125" defaultRowHeight="14.25"/>
  <cols>
    <col min="1" max="1" width="51.875" style="112" customWidth="1"/>
    <col min="2" max="2" width="17" style="112" customWidth="1"/>
    <col min="3" max="3" width="21.875" style="112" customWidth="1"/>
    <col min="4" max="4" width="20" style="112" customWidth="1"/>
    <col min="5" max="5" width="21.5" style="112" customWidth="1"/>
    <col min="6" max="6" width="26.125" style="112" customWidth="1"/>
    <col min="7" max="7" width="22.875" style="98" customWidth="1"/>
    <col min="8" max="8" width="10.5" style="98" customWidth="1"/>
    <col min="9" max="16384" width="9.125" style="98"/>
  </cols>
  <sheetData>
    <row r="1" ht="36" customHeight="1" spans="1:7">
      <c r="A1" s="97" t="s">
        <v>0</v>
      </c>
      <c r="B1" s="97"/>
      <c r="C1" s="97"/>
      <c r="D1" s="97"/>
      <c r="E1" s="97"/>
      <c r="F1" s="97"/>
      <c r="G1" s="62" t="s">
        <v>1</v>
      </c>
    </row>
    <row r="2" ht="26.25" spans="1:6">
      <c r="A2" s="42" t="s">
        <v>198</v>
      </c>
      <c r="B2" s="42"/>
      <c r="C2" s="42"/>
      <c r="D2" s="42"/>
      <c r="E2" s="42"/>
      <c r="F2" s="42"/>
    </row>
    <row r="3" ht="20.25" spans="1:6">
      <c r="A3" s="132"/>
      <c r="B3" s="132"/>
      <c r="C3" s="132"/>
      <c r="D3" s="132"/>
      <c r="E3" s="132"/>
      <c r="F3" s="132"/>
    </row>
    <row r="4" ht="15.75" spans="1:7">
      <c r="A4" s="113" t="s">
        <v>199</v>
      </c>
      <c r="B4" s="113"/>
      <c r="C4" s="113"/>
      <c r="D4" s="113"/>
      <c r="E4" s="113"/>
      <c r="F4" s="113"/>
      <c r="G4" s="113"/>
    </row>
    <row r="5" ht="15.75" spans="1:7">
      <c r="A5" s="100" t="s">
        <v>42</v>
      </c>
      <c r="B5" s="100" t="s">
        <v>43</v>
      </c>
      <c r="C5" s="119">
        <v>2023</v>
      </c>
      <c r="D5" s="119">
        <v>2022</v>
      </c>
      <c r="E5" s="119">
        <v>2021</v>
      </c>
      <c r="F5" s="119">
        <v>2020</v>
      </c>
      <c r="G5" s="119">
        <v>2019</v>
      </c>
    </row>
    <row r="6" ht="15" spans="1:7">
      <c r="A6" s="103" t="s">
        <v>200</v>
      </c>
      <c r="B6" s="103"/>
      <c r="C6" s="103"/>
      <c r="D6" s="103"/>
      <c r="E6" s="103"/>
      <c r="F6" s="103"/>
      <c r="G6" s="103"/>
    </row>
    <row r="7" spans="1:7">
      <c r="A7" s="104" t="s">
        <v>201</v>
      </c>
      <c r="B7" s="104" t="s">
        <v>56</v>
      </c>
      <c r="C7" s="133">
        <v>55239</v>
      </c>
      <c r="D7" s="133">
        <v>48836</v>
      </c>
      <c r="E7" s="133">
        <v>43876</v>
      </c>
      <c r="F7" s="133">
        <v>36860</v>
      </c>
      <c r="G7" s="134">
        <v>36605</v>
      </c>
    </row>
    <row r="8" spans="1:7">
      <c r="A8" s="104" t="s">
        <v>202</v>
      </c>
      <c r="B8" s="104" t="s">
        <v>56</v>
      </c>
      <c r="C8" s="135">
        <v>30459</v>
      </c>
      <c r="D8" s="135">
        <v>28222</v>
      </c>
      <c r="E8" s="108" t="s">
        <v>56</v>
      </c>
      <c r="F8" s="108" t="s">
        <v>56</v>
      </c>
      <c r="G8" s="108" t="s">
        <v>56</v>
      </c>
    </row>
    <row r="9" ht="13.5" customHeight="1" spans="1:7">
      <c r="A9" s="103" t="s">
        <v>203</v>
      </c>
      <c r="B9" s="103"/>
      <c r="C9" s="103"/>
      <c r="D9" s="103"/>
      <c r="E9" s="103"/>
      <c r="F9" s="103"/>
      <c r="G9" s="103"/>
    </row>
    <row r="10" spans="1:7">
      <c r="A10" s="354" t="s">
        <v>204</v>
      </c>
      <c r="B10" s="104" t="s">
        <v>106</v>
      </c>
      <c r="C10" s="125">
        <v>85.08</v>
      </c>
      <c r="D10" s="125">
        <v>85.08</v>
      </c>
      <c r="E10" s="125">
        <v>84.39</v>
      </c>
      <c r="F10" s="125">
        <v>83.86</v>
      </c>
      <c r="G10" s="125">
        <v>83.88</v>
      </c>
    </row>
    <row r="11" spans="1:8">
      <c r="A11" s="354" t="s">
        <v>205</v>
      </c>
      <c r="B11" s="104" t="s">
        <v>106</v>
      </c>
      <c r="C11" s="108">
        <v>14.92</v>
      </c>
      <c r="D11" s="108">
        <v>14.92</v>
      </c>
      <c r="E11" s="108">
        <v>15.61</v>
      </c>
      <c r="F11" s="108">
        <v>16.14</v>
      </c>
      <c r="G11" s="108">
        <v>16.12</v>
      </c>
      <c r="H11" s="136"/>
    </row>
    <row r="12" ht="15" spans="1:7">
      <c r="A12" s="103" t="s">
        <v>206</v>
      </c>
      <c r="B12" s="103"/>
      <c r="C12" s="103"/>
      <c r="D12" s="103"/>
      <c r="E12" s="103"/>
      <c r="F12" s="103"/>
      <c r="G12" s="103"/>
    </row>
    <row r="13" spans="1:7">
      <c r="A13" s="354" t="s">
        <v>207</v>
      </c>
      <c r="B13" s="104" t="s">
        <v>106</v>
      </c>
      <c r="C13" s="125">
        <v>23.65</v>
      </c>
      <c r="D13" s="125">
        <v>25.38</v>
      </c>
      <c r="E13" s="125">
        <v>23.38</v>
      </c>
      <c r="F13" s="125">
        <v>17.01</v>
      </c>
      <c r="G13" s="125">
        <v>17.48</v>
      </c>
    </row>
    <row r="14" spans="1:7">
      <c r="A14" s="354" t="s">
        <v>208</v>
      </c>
      <c r="B14" s="104" t="s">
        <v>106</v>
      </c>
      <c r="C14" s="107">
        <v>61.53</v>
      </c>
      <c r="D14" s="107">
        <v>59.91</v>
      </c>
      <c r="E14" s="107">
        <v>60.93</v>
      </c>
      <c r="F14" s="107">
        <v>63.75</v>
      </c>
      <c r="G14" s="137">
        <v>60.1</v>
      </c>
    </row>
    <row r="15" spans="1:7">
      <c r="A15" s="354" t="s">
        <v>209</v>
      </c>
      <c r="B15" s="104" t="s">
        <v>106</v>
      </c>
      <c r="C15" s="107">
        <v>14.83</v>
      </c>
      <c r="D15" s="107">
        <v>14.71</v>
      </c>
      <c r="E15" s="107">
        <v>15.69</v>
      </c>
      <c r="F15" s="107">
        <v>19.24</v>
      </c>
      <c r="G15" s="107">
        <v>19.43</v>
      </c>
    </row>
    <row r="16" s="130" customFormat="1" ht="15.75" spans="1:9">
      <c r="A16" s="138" t="s">
        <v>210</v>
      </c>
      <c r="B16" s="139" t="s">
        <v>106</v>
      </c>
      <c r="C16" s="140">
        <v>95.85</v>
      </c>
      <c r="D16" s="140">
        <v>96.29</v>
      </c>
      <c r="E16" s="141">
        <v>96.04</v>
      </c>
      <c r="F16" s="141">
        <v>95.25</v>
      </c>
      <c r="G16" s="141">
        <v>95.11</v>
      </c>
      <c r="H16" s="98"/>
      <c r="I16" s="98"/>
    </row>
    <row r="17" s="130" customFormat="1" ht="15.75" spans="1:7">
      <c r="A17" s="142"/>
      <c r="B17" s="143"/>
      <c r="C17" s="144"/>
      <c r="D17" s="144"/>
      <c r="E17" s="144"/>
      <c r="F17" s="144"/>
      <c r="G17" s="145"/>
    </row>
    <row r="18" ht="15.75" spans="1:7">
      <c r="A18" s="113" t="s">
        <v>211</v>
      </c>
      <c r="B18" s="113"/>
      <c r="C18" s="113"/>
      <c r="D18" s="113"/>
      <c r="E18" s="113"/>
      <c r="F18" s="113"/>
      <c r="G18" s="113"/>
    </row>
    <row r="19" ht="13.5" customHeight="1" spans="1:8">
      <c r="A19" s="100" t="s">
        <v>42</v>
      </c>
      <c r="B19" s="100" t="s">
        <v>43</v>
      </c>
      <c r="C19" s="146">
        <v>2023</v>
      </c>
      <c r="D19" s="146">
        <v>2022</v>
      </c>
      <c r="E19" s="146">
        <v>2021</v>
      </c>
      <c r="F19" s="146">
        <v>2020</v>
      </c>
      <c r="G19" s="146">
        <v>2019</v>
      </c>
      <c r="H19" s="147"/>
    </row>
    <row r="20" s="130" customFormat="1" ht="13.5" customHeight="1" spans="1:8">
      <c r="A20" s="148" t="s">
        <v>212</v>
      </c>
      <c r="B20" s="149" t="s">
        <v>56</v>
      </c>
      <c r="C20" s="150">
        <v>7570</v>
      </c>
      <c r="D20" s="150">
        <v>4960</v>
      </c>
      <c r="E20" s="150">
        <v>7016</v>
      </c>
      <c r="F20" s="150">
        <v>255</v>
      </c>
      <c r="G20" s="107" t="s">
        <v>56</v>
      </c>
      <c r="H20" s="145"/>
    </row>
    <row r="21" s="130" customFormat="1" ht="13.5" customHeight="1" spans="1:8">
      <c r="A21" s="148" t="s">
        <v>213</v>
      </c>
      <c r="B21" s="149" t="s">
        <v>106</v>
      </c>
      <c r="C21" s="151">
        <v>8</v>
      </c>
      <c r="D21" s="151">
        <v>8.66</v>
      </c>
      <c r="E21" s="151">
        <v>7.57</v>
      </c>
      <c r="F21" s="151">
        <v>9.31</v>
      </c>
      <c r="G21" s="151">
        <v>7.68</v>
      </c>
      <c r="H21" s="145"/>
    </row>
    <row r="22" ht="13.5" customHeight="1" spans="1:7">
      <c r="A22" s="103" t="s">
        <v>203</v>
      </c>
      <c r="B22" s="103"/>
      <c r="C22" s="103"/>
      <c r="D22" s="103"/>
      <c r="E22" s="103"/>
      <c r="F22" s="103"/>
      <c r="G22" s="103"/>
    </row>
    <row r="23" spans="1:8">
      <c r="A23" s="354" t="s">
        <v>204</v>
      </c>
      <c r="B23" s="152" t="s">
        <v>106</v>
      </c>
      <c r="C23" s="153">
        <v>7.92</v>
      </c>
      <c r="D23" s="153">
        <v>8.55</v>
      </c>
      <c r="E23" s="153">
        <v>7.25</v>
      </c>
      <c r="F23" s="153">
        <v>8.72</v>
      </c>
      <c r="G23" s="153">
        <v>7.66</v>
      </c>
      <c r="H23" s="147"/>
    </row>
    <row r="24" spans="1:8">
      <c r="A24" s="354" t="s">
        <v>205</v>
      </c>
      <c r="B24" s="154" t="s">
        <v>106</v>
      </c>
      <c r="C24" s="155">
        <v>8.47</v>
      </c>
      <c r="D24" s="155">
        <v>9.33</v>
      </c>
      <c r="E24" s="155">
        <v>8.84</v>
      </c>
      <c r="F24" s="155">
        <v>12.39</v>
      </c>
      <c r="G24" s="155">
        <v>7.74</v>
      </c>
      <c r="H24" s="147"/>
    </row>
    <row r="25" ht="15" spans="1:7">
      <c r="A25" s="103" t="s">
        <v>206</v>
      </c>
      <c r="B25" s="103"/>
      <c r="C25" s="103"/>
      <c r="D25" s="103"/>
      <c r="E25" s="103"/>
      <c r="F25" s="103"/>
      <c r="G25" s="103"/>
    </row>
    <row r="26" s="130" customFormat="1" ht="15" spans="1:9">
      <c r="A26" s="354" t="s">
        <v>207</v>
      </c>
      <c r="B26" s="152" t="s">
        <v>106</v>
      </c>
      <c r="C26" s="153">
        <v>11.99</v>
      </c>
      <c r="D26" s="153">
        <v>11.52</v>
      </c>
      <c r="E26" s="153">
        <v>10.25</v>
      </c>
      <c r="F26" s="153">
        <v>12.42</v>
      </c>
      <c r="G26" s="153">
        <v>9.86</v>
      </c>
      <c r="H26" s="147"/>
      <c r="I26" s="98"/>
    </row>
    <row r="27" s="130" customFormat="1" ht="15" spans="1:9">
      <c r="A27" s="354" t="s">
        <v>208</v>
      </c>
      <c r="B27" s="156" t="s">
        <v>106</v>
      </c>
      <c r="C27" s="157">
        <v>7.28</v>
      </c>
      <c r="D27" s="157">
        <v>7.63</v>
      </c>
      <c r="E27" s="157">
        <v>5.63</v>
      </c>
      <c r="F27" s="157">
        <v>6.83</v>
      </c>
      <c r="G27" s="157">
        <v>6.48</v>
      </c>
      <c r="H27" s="147"/>
      <c r="I27" s="98"/>
    </row>
    <row r="28" s="130" customFormat="1" ht="15" spans="1:9">
      <c r="A28" s="354" t="s">
        <v>209</v>
      </c>
      <c r="B28" s="154" t="s">
        <v>106</v>
      </c>
      <c r="C28" s="155">
        <v>5.19</v>
      </c>
      <c r="D28" s="155">
        <v>7.48</v>
      </c>
      <c r="E28" s="155">
        <v>10.68</v>
      </c>
      <c r="F28" s="155">
        <v>14.78</v>
      </c>
      <c r="G28" s="155">
        <v>10.6</v>
      </c>
      <c r="H28" s="147"/>
      <c r="I28" s="98"/>
    </row>
    <row r="29" ht="15" spans="1:7">
      <c r="A29" s="103" t="s">
        <v>214</v>
      </c>
      <c r="B29" s="103"/>
      <c r="C29" s="103"/>
      <c r="D29" s="103"/>
      <c r="E29" s="103"/>
      <c r="F29" s="103"/>
      <c r="G29" s="103"/>
    </row>
    <row r="30" s="130" customFormat="1" ht="15" spans="1:9">
      <c r="A30" s="104" t="s">
        <v>215</v>
      </c>
      <c r="B30" s="152" t="s">
        <v>106</v>
      </c>
      <c r="C30" s="153">
        <v>9.96</v>
      </c>
      <c r="D30" s="153">
        <v>9.75</v>
      </c>
      <c r="E30" s="153">
        <v>8.24</v>
      </c>
      <c r="F30" s="153">
        <v>10.51</v>
      </c>
      <c r="G30" s="153">
        <v>9.75</v>
      </c>
      <c r="H30" s="147"/>
      <c r="I30" s="98"/>
    </row>
    <row r="31" s="130" customFormat="1" ht="15.75" spans="1:9">
      <c r="A31" s="110" t="s">
        <v>216</v>
      </c>
      <c r="B31" s="158" t="s">
        <v>106</v>
      </c>
      <c r="C31" s="159">
        <v>6.01</v>
      </c>
      <c r="D31" s="159">
        <v>6.3</v>
      </c>
      <c r="E31" s="160">
        <v>6.75</v>
      </c>
      <c r="F31" s="160">
        <v>7.84</v>
      </c>
      <c r="G31" s="160">
        <v>5.17</v>
      </c>
      <c r="H31" s="98"/>
      <c r="I31" s="98"/>
    </row>
    <row r="32" ht="58" customHeight="1" spans="1:7">
      <c r="A32" s="161" t="s">
        <v>217</v>
      </c>
      <c r="B32" s="161"/>
      <c r="C32" s="161"/>
      <c r="D32" s="161"/>
      <c r="E32" s="161"/>
      <c r="F32" s="161"/>
      <c r="G32" s="161"/>
    </row>
    <row r="33" spans="1:7">
      <c r="A33" s="162"/>
      <c r="B33" s="127"/>
      <c r="C33" s="127"/>
      <c r="D33" s="127"/>
      <c r="E33" s="127"/>
      <c r="F33" s="127"/>
      <c r="G33" s="147"/>
    </row>
    <row r="34" ht="15.75" spans="1:7">
      <c r="A34" s="163" t="s">
        <v>218</v>
      </c>
      <c r="B34" s="164"/>
      <c r="C34" s="164"/>
      <c r="D34" s="147"/>
      <c r="E34" s="98"/>
      <c r="F34" s="98"/>
      <c r="G34" s="147"/>
    </row>
    <row r="35" ht="30.75" spans="1:7">
      <c r="A35" s="100" t="s">
        <v>42</v>
      </c>
      <c r="B35" s="165" t="s">
        <v>219</v>
      </c>
      <c r="C35" s="165" t="s">
        <v>220</v>
      </c>
      <c r="D35" s="147"/>
      <c r="E35" s="147"/>
      <c r="F35" s="147"/>
      <c r="G35" s="147"/>
    </row>
    <row r="36" ht="15" spans="1:7">
      <c r="A36" s="166" t="s">
        <v>203</v>
      </c>
      <c r="B36" s="166"/>
      <c r="C36" s="166"/>
      <c r="D36" s="147"/>
      <c r="E36" s="147"/>
      <c r="F36" s="147"/>
      <c r="G36" s="147"/>
    </row>
    <row r="37" spans="1:7">
      <c r="A37" s="167" t="s">
        <v>221</v>
      </c>
      <c r="B37" s="157">
        <v>96.39</v>
      </c>
      <c r="C37" s="168">
        <v>27.98</v>
      </c>
      <c r="D37" s="147"/>
      <c r="E37" s="147"/>
      <c r="F37" s="147"/>
      <c r="G37" s="147"/>
    </row>
    <row r="38" spans="1:7">
      <c r="A38" s="167" t="s">
        <v>222</v>
      </c>
      <c r="B38" s="157">
        <v>95.33</v>
      </c>
      <c r="C38" s="157">
        <v>30.29</v>
      </c>
      <c r="D38" s="147"/>
      <c r="E38" s="147"/>
      <c r="F38" s="147"/>
      <c r="G38" s="147"/>
    </row>
    <row r="39" ht="15" spans="1:7">
      <c r="A39" s="166" t="s">
        <v>223</v>
      </c>
      <c r="B39" s="166"/>
      <c r="C39" s="166"/>
      <c r="D39" s="147"/>
      <c r="E39" s="147"/>
      <c r="F39" s="147"/>
      <c r="G39" s="147"/>
    </row>
    <row r="40" spans="1:7">
      <c r="A40" s="169" t="s">
        <v>224</v>
      </c>
      <c r="B40" s="170">
        <v>93.74</v>
      </c>
      <c r="C40" s="171">
        <v>27.86</v>
      </c>
      <c r="D40" s="147"/>
      <c r="E40" s="147"/>
      <c r="F40" s="147"/>
      <c r="G40" s="147"/>
    </row>
    <row r="41" spans="1:7">
      <c r="A41" s="169" t="s">
        <v>225</v>
      </c>
      <c r="B41" s="170">
        <v>96.39</v>
      </c>
      <c r="C41" s="171">
        <v>30.4</v>
      </c>
      <c r="D41" s="147"/>
      <c r="E41" s="147"/>
      <c r="F41" s="147"/>
      <c r="G41" s="147"/>
    </row>
    <row r="42" ht="15" spans="1:7">
      <c r="A42" s="172" t="s">
        <v>226</v>
      </c>
      <c r="B42" s="173">
        <v>97.46</v>
      </c>
      <c r="C42" s="174">
        <v>29.15</v>
      </c>
      <c r="D42" s="147"/>
      <c r="E42" s="147"/>
      <c r="F42" s="147"/>
      <c r="G42" s="147"/>
    </row>
    <row r="43" ht="15" spans="1:7">
      <c r="A43" s="175" t="s">
        <v>227</v>
      </c>
      <c r="B43" s="175"/>
      <c r="C43" s="175"/>
      <c r="D43" s="175"/>
      <c r="E43" s="175"/>
      <c r="F43" s="175"/>
      <c r="G43" s="147"/>
    </row>
    <row r="44" spans="1:6">
      <c r="A44" s="162"/>
      <c r="B44" s="127"/>
      <c r="C44" s="127"/>
      <c r="D44" s="127"/>
      <c r="E44" s="127"/>
      <c r="F44" s="127"/>
    </row>
    <row r="45" ht="15.75" spans="1:7">
      <c r="A45" s="113" t="s">
        <v>228</v>
      </c>
      <c r="B45" s="113"/>
      <c r="C45" s="113"/>
      <c r="D45" s="113"/>
      <c r="E45" s="113"/>
      <c r="F45" s="113"/>
      <c r="G45" s="113"/>
    </row>
    <row r="46" ht="15.75" spans="1:7">
      <c r="A46" s="100" t="s">
        <v>42</v>
      </c>
      <c r="B46" s="100" t="s">
        <v>43</v>
      </c>
      <c r="C46" s="146">
        <v>2023</v>
      </c>
      <c r="D46" s="146">
        <v>2022</v>
      </c>
      <c r="E46" s="146">
        <v>2021</v>
      </c>
      <c r="F46" s="146">
        <v>2020</v>
      </c>
      <c r="G46" s="146">
        <v>2019</v>
      </c>
    </row>
    <row r="47" ht="15" spans="1:7">
      <c r="A47" s="176" t="s">
        <v>229</v>
      </c>
      <c r="B47" s="169" t="s">
        <v>106</v>
      </c>
      <c r="C47" s="155">
        <v>74.68</v>
      </c>
      <c r="D47" s="155">
        <v>82.62</v>
      </c>
      <c r="E47" s="108" t="s">
        <v>56</v>
      </c>
      <c r="F47" s="108" t="s">
        <v>56</v>
      </c>
      <c r="G47" s="108" t="s">
        <v>56</v>
      </c>
    </row>
    <row r="48" ht="15" spans="1:7">
      <c r="A48" s="166" t="s">
        <v>214</v>
      </c>
      <c r="B48" s="166"/>
      <c r="C48" s="166"/>
      <c r="D48" s="166"/>
      <c r="E48" s="166"/>
      <c r="F48" s="166"/>
      <c r="G48" s="166"/>
    </row>
    <row r="49" ht="28.5" spans="1:7">
      <c r="A49" s="169" t="s">
        <v>230</v>
      </c>
      <c r="B49" s="177" t="s">
        <v>106</v>
      </c>
      <c r="C49" s="153">
        <v>76.44</v>
      </c>
      <c r="D49" s="153">
        <v>84.19</v>
      </c>
      <c r="E49" s="178">
        <v>70.33</v>
      </c>
      <c r="F49" s="125" t="s">
        <v>56</v>
      </c>
      <c r="G49" s="125" t="s">
        <v>56</v>
      </c>
    </row>
    <row r="50" ht="29.25" spans="1:7">
      <c r="A50" s="179" t="s">
        <v>231</v>
      </c>
      <c r="B50" s="172" t="s">
        <v>106</v>
      </c>
      <c r="C50" s="180">
        <v>25.76</v>
      </c>
      <c r="D50" s="181">
        <v>42</v>
      </c>
      <c r="E50" s="182">
        <v>35.33</v>
      </c>
      <c r="F50" s="129" t="s">
        <v>56</v>
      </c>
      <c r="G50" s="129" t="s">
        <v>56</v>
      </c>
    </row>
    <row r="51" ht="15" spans="1:6">
      <c r="A51" s="183"/>
      <c r="B51" s="184"/>
      <c r="C51" s="185"/>
      <c r="D51" s="186"/>
      <c r="E51" s="186"/>
      <c r="F51" s="98"/>
    </row>
    <row r="52" ht="15.75" spans="1:7">
      <c r="A52" s="113" t="s">
        <v>232</v>
      </c>
      <c r="B52" s="113"/>
      <c r="C52" s="113"/>
      <c r="D52" s="113"/>
      <c r="E52" s="113"/>
      <c r="F52" s="113"/>
      <c r="G52" s="113"/>
    </row>
    <row r="53" ht="15.75" spans="1:7">
      <c r="A53" s="100" t="s">
        <v>42</v>
      </c>
      <c r="B53" s="100" t="s">
        <v>43</v>
      </c>
      <c r="C53" s="146">
        <v>2023</v>
      </c>
      <c r="D53" s="146">
        <v>2022</v>
      </c>
      <c r="E53" s="146">
        <v>2021</v>
      </c>
      <c r="F53" s="146">
        <v>2020</v>
      </c>
      <c r="G53" s="146">
        <v>2019</v>
      </c>
    </row>
    <row r="54" spans="1:7">
      <c r="A54" s="187" t="s">
        <v>233</v>
      </c>
      <c r="B54" s="169" t="s">
        <v>56</v>
      </c>
      <c r="C54" s="188">
        <v>3</v>
      </c>
      <c r="D54" s="188">
        <v>4</v>
      </c>
      <c r="E54" s="188">
        <v>0</v>
      </c>
      <c r="F54" s="107" t="s">
        <v>56</v>
      </c>
      <c r="G54" s="107" t="s">
        <v>56</v>
      </c>
    </row>
    <row r="55" spans="1:7">
      <c r="A55" s="167" t="s">
        <v>234</v>
      </c>
      <c r="B55" s="167" t="s">
        <v>235</v>
      </c>
      <c r="C55" s="189">
        <v>112</v>
      </c>
      <c r="D55" s="171">
        <v>229.53</v>
      </c>
      <c r="E55" s="188">
        <v>0</v>
      </c>
      <c r="F55" s="107" t="s">
        <v>56</v>
      </c>
      <c r="G55" s="107" t="s">
        <v>56</v>
      </c>
    </row>
    <row r="56" spans="1:7">
      <c r="A56" s="169" t="s">
        <v>236</v>
      </c>
      <c r="B56" s="169" t="s">
        <v>56</v>
      </c>
      <c r="C56" s="188">
        <v>1</v>
      </c>
      <c r="D56" s="188">
        <v>2</v>
      </c>
      <c r="E56" s="188">
        <v>4</v>
      </c>
      <c r="F56" s="107" t="s">
        <v>56</v>
      </c>
      <c r="G56" s="107" t="s">
        <v>56</v>
      </c>
    </row>
    <row r="57" ht="15" spans="1:7">
      <c r="A57" s="172" t="s">
        <v>237</v>
      </c>
      <c r="B57" s="172" t="s">
        <v>235</v>
      </c>
      <c r="C57" s="190">
        <v>3</v>
      </c>
      <c r="D57" s="190">
        <v>0</v>
      </c>
      <c r="E57" s="190">
        <v>3.75</v>
      </c>
      <c r="F57" s="190" t="s">
        <v>56</v>
      </c>
      <c r="G57" s="190" t="s">
        <v>56</v>
      </c>
    </row>
    <row r="58" ht="15" spans="1:6">
      <c r="A58" s="183"/>
      <c r="B58" s="184"/>
      <c r="C58" s="185"/>
      <c r="D58" s="186"/>
      <c r="E58" s="186"/>
      <c r="F58" s="98"/>
    </row>
    <row r="59" ht="15.75" spans="1:7">
      <c r="A59" s="113" t="s">
        <v>238</v>
      </c>
      <c r="B59" s="113"/>
      <c r="C59" s="113"/>
      <c r="D59" s="113"/>
      <c r="E59" s="113"/>
      <c r="F59" s="113"/>
      <c r="G59" s="113"/>
    </row>
    <row r="60" ht="15.75" spans="1:7">
      <c r="A60" s="100" t="s">
        <v>42</v>
      </c>
      <c r="B60" s="100" t="s">
        <v>43</v>
      </c>
      <c r="C60" s="146">
        <v>2023</v>
      </c>
      <c r="D60" s="146">
        <v>2022</v>
      </c>
      <c r="E60" s="146">
        <v>2021</v>
      </c>
      <c r="F60" s="146">
        <v>2020</v>
      </c>
      <c r="G60" s="146">
        <v>2019</v>
      </c>
    </row>
    <row r="61" spans="1:7">
      <c r="A61" s="167" t="s">
        <v>239</v>
      </c>
      <c r="B61" s="104" t="s">
        <v>45</v>
      </c>
      <c r="C61" s="191">
        <v>28.04</v>
      </c>
      <c r="D61" s="191">
        <v>21.23</v>
      </c>
      <c r="E61" s="191">
        <v>14.93</v>
      </c>
      <c r="F61" s="191">
        <v>8.91</v>
      </c>
      <c r="G61" s="191">
        <v>6.75</v>
      </c>
    </row>
    <row r="62" spans="1:7">
      <c r="A62" s="167" t="s">
        <v>240</v>
      </c>
      <c r="B62" s="192" t="s">
        <v>106</v>
      </c>
      <c r="C62" s="193">
        <v>97.5</v>
      </c>
      <c r="D62" s="193" t="s">
        <v>241</v>
      </c>
      <c r="E62" s="191">
        <v>87.5</v>
      </c>
      <c r="F62" s="191" t="s">
        <v>56</v>
      </c>
      <c r="G62" s="191" t="s">
        <v>56</v>
      </c>
    </row>
    <row r="63" spans="1:7">
      <c r="A63" s="194" t="s">
        <v>242</v>
      </c>
      <c r="B63" s="194" t="s">
        <v>56</v>
      </c>
      <c r="C63" s="188">
        <v>1</v>
      </c>
      <c r="D63" s="188">
        <v>1</v>
      </c>
      <c r="E63" s="188">
        <v>4</v>
      </c>
      <c r="F63" s="188">
        <v>0</v>
      </c>
      <c r="G63" s="188">
        <v>0</v>
      </c>
    </row>
    <row r="64" spans="1:7">
      <c r="A64" s="194" t="s">
        <v>243</v>
      </c>
      <c r="B64" s="194" t="s">
        <v>56</v>
      </c>
      <c r="C64" s="188">
        <v>10</v>
      </c>
      <c r="D64" s="188">
        <v>2</v>
      </c>
      <c r="E64" s="188">
        <v>4</v>
      </c>
      <c r="F64" s="188">
        <v>2</v>
      </c>
      <c r="G64" s="188">
        <v>1</v>
      </c>
    </row>
    <row r="65" spans="1:7">
      <c r="A65" s="194" t="s">
        <v>244</v>
      </c>
      <c r="B65" s="194" t="s">
        <v>56</v>
      </c>
      <c r="C65" s="188">
        <v>9503</v>
      </c>
      <c r="D65" s="195">
        <v>12940</v>
      </c>
      <c r="E65" s="193">
        <v>2540.75</v>
      </c>
      <c r="F65" s="193">
        <v>5909.5</v>
      </c>
      <c r="G65" s="193">
        <v>4448.25</v>
      </c>
    </row>
    <row r="66" spans="1:7">
      <c r="A66" s="194" t="s">
        <v>245</v>
      </c>
      <c r="B66" s="194" t="s">
        <v>56</v>
      </c>
      <c r="C66" s="193">
        <v>311.33</v>
      </c>
      <c r="D66" s="195">
        <v>494.38</v>
      </c>
      <c r="E66" s="193">
        <v>105.62</v>
      </c>
      <c r="F66" s="196">
        <v>328.35</v>
      </c>
      <c r="G66" s="196">
        <v>251.88</v>
      </c>
    </row>
    <row r="67" spans="1:7">
      <c r="A67" s="194" t="s">
        <v>246</v>
      </c>
      <c r="B67" s="194" t="s">
        <v>56</v>
      </c>
      <c r="C67" s="193">
        <v>0.25</v>
      </c>
      <c r="D67" s="193">
        <v>0.29</v>
      </c>
      <c r="E67" s="193">
        <v>0.3</v>
      </c>
      <c r="F67" s="196">
        <v>0.33</v>
      </c>
      <c r="G67" s="196">
        <v>0.89</v>
      </c>
    </row>
    <row r="68" spans="1:7">
      <c r="A68" s="194" t="s">
        <v>247</v>
      </c>
      <c r="B68" s="194" t="s">
        <v>56</v>
      </c>
      <c r="C68" s="193">
        <v>0.91</v>
      </c>
      <c r="D68" s="193">
        <v>0.64</v>
      </c>
      <c r="E68" s="193">
        <v>0.68</v>
      </c>
      <c r="F68" s="196">
        <v>0.69</v>
      </c>
      <c r="G68" s="196">
        <v>1.37</v>
      </c>
    </row>
    <row r="69" spans="1:7">
      <c r="A69" s="194" t="s">
        <v>248</v>
      </c>
      <c r="B69" s="194" t="s">
        <v>56</v>
      </c>
      <c r="C69" s="193">
        <v>0.88</v>
      </c>
      <c r="D69" s="193">
        <v>0.14</v>
      </c>
      <c r="E69" s="193">
        <v>0.18</v>
      </c>
      <c r="F69" s="196">
        <v>0.07</v>
      </c>
      <c r="G69" s="196">
        <v>0.16</v>
      </c>
    </row>
    <row r="70" ht="15" spans="1:7">
      <c r="A70" s="172" t="s">
        <v>249</v>
      </c>
      <c r="B70" s="172" t="s">
        <v>250</v>
      </c>
      <c r="C70" s="190">
        <v>244.18</v>
      </c>
      <c r="D70" s="190">
        <v>209.39</v>
      </c>
      <c r="E70" s="190">
        <v>192.44</v>
      </c>
      <c r="F70" s="190">
        <v>143.98</v>
      </c>
      <c r="G70" s="190">
        <v>141.28</v>
      </c>
    </row>
    <row r="71" ht="15" spans="1:6">
      <c r="A71" s="197" t="s">
        <v>63</v>
      </c>
      <c r="B71" s="198"/>
      <c r="C71" s="199"/>
      <c r="D71" s="199"/>
      <c r="E71" s="200"/>
      <c r="F71" s="200"/>
    </row>
    <row r="72" spans="1:6">
      <c r="A72" s="201" t="s">
        <v>251</v>
      </c>
      <c r="B72" s="202"/>
      <c r="C72" s="202"/>
      <c r="D72" s="202"/>
      <c r="E72" s="202"/>
      <c r="F72" s="202"/>
    </row>
    <row r="73" spans="1:6">
      <c r="A73" s="201" t="s">
        <v>252</v>
      </c>
      <c r="B73" s="202"/>
      <c r="C73" s="202"/>
      <c r="D73" s="202"/>
      <c r="E73" s="202"/>
      <c r="F73" s="202"/>
    </row>
    <row r="74" spans="1:6">
      <c r="A74" s="201" t="s">
        <v>253</v>
      </c>
      <c r="B74" s="201"/>
      <c r="C74" s="201"/>
      <c r="D74" s="201"/>
      <c r="E74" s="201"/>
      <c r="F74" s="201"/>
    </row>
    <row r="75" spans="1:6">
      <c r="A75" s="201" t="s">
        <v>254</v>
      </c>
      <c r="B75" s="201"/>
      <c r="C75" s="201"/>
      <c r="D75" s="201"/>
      <c r="E75" s="201"/>
      <c r="F75" s="201"/>
    </row>
    <row r="76" spans="1:6">
      <c r="A76" s="201" t="s">
        <v>255</v>
      </c>
      <c r="B76" s="201"/>
      <c r="C76" s="201"/>
      <c r="D76" s="201"/>
      <c r="E76" s="201"/>
      <c r="F76" s="201"/>
    </row>
    <row r="77" spans="1:6">
      <c r="A77" s="203" t="s">
        <v>256</v>
      </c>
      <c r="B77" s="204"/>
      <c r="C77" s="204"/>
      <c r="D77" s="204"/>
      <c r="E77" s="204"/>
      <c r="F77" s="204"/>
    </row>
    <row r="78" spans="1:6">
      <c r="A78" s="183"/>
      <c r="B78" s="184"/>
      <c r="C78" s="185"/>
      <c r="D78" s="186"/>
      <c r="E78" s="186"/>
      <c r="F78" s="98"/>
    </row>
    <row r="79" ht="15.75" spans="1:6">
      <c r="A79" s="113" t="s">
        <v>257</v>
      </c>
      <c r="B79" s="113"/>
      <c r="C79" s="113"/>
      <c r="D79" s="113"/>
      <c r="E79" s="113"/>
      <c r="F79" s="113"/>
    </row>
    <row r="80" ht="15.75" spans="1:7">
      <c r="A80" s="100" t="s">
        <v>42</v>
      </c>
      <c r="B80" s="100" t="s">
        <v>43</v>
      </c>
      <c r="C80" s="146">
        <v>2023</v>
      </c>
      <c r="D80" s="146">
        <v>2022</v>
      </c>
      <c r="E80" s="146">
        <v>2021</v>
      </c>
      <c r="F80" s="146">
        <v>2020</v>
      </c>
      <c r="G80" s="146">
        <v>2019</v>
      </c>
    </row>
    <row r="81" ht="27" customHeight="1" spans="1:7">
      <c r="A81" s="169" t="s">
        <v>258</v>
      </c>
      <c r="B81" s="194">
        <v>10000</v>
      </c>
      <c r="C81" s="193">
        <v>6.21</v>
      </c>
      <c r="D81" s="193" t="s">
        <v>56</v>
      </c>
      <c r="E81" s="193" t="s">
        <v>56</v>
      </c>
      <c r="F81" s="196" t="s">
        <v>56</v>
      </c>
      <c r="G81" s="196" t="s">
        <v>56</v>
      </c>
    </row>
    <row r="82" spans="1:7">
      <c r="A82" s="194" t="s">
        <v>259</v>
      </c>
      <c r="B82" s="194" t="s">
        <v>56</v>
      </c>
      <c r="C82" s="193">
        <v>1.175</v>
      </c>
      <c r="D82" s="193" t="s">
        <v>56</v>
      </c>
      <c r="E82" s="193" t="s">
        <v>56</v>
      </c>
      <c r="F82" s="196" t="s">
        <v>56</v>
      </c>
      <c r="G82" s="196" t="s">
        <v>56</v>
      </c>
    </row>
    <row r="83" ht="27" customHeight="1" spans="1:7">
      <c r="A83" s="169" t="s">
        <v>260</v>
      </c>
      <c r="B83" s="194">
        <v>10000</v>
      </c>
      <c r="C83" s="196">
        <v>112.35</v>
      </c>
      <c r="D83" s="196">
        <v>44.94</v>
      </c>
      <c r="E83" s="196">
        <v>33.43</v>
      </c>
      <c r="F83" s="196" t="s">
        <v>261</v>
      </c>
      <c r="G83" s="196" t="s">
        <v>56</v>
      </c>
    </row>
    <row r="84" ht="15" spans="1:7">
      <c r="A84" s="172" t="s">
        <v>262</v>
      </c>
      <c r="B84" s="172" t="s">
        <v>56</v>
      </c>
      <c r="C84" s="190">
        <v>16.06</v>
      </c>
      <c r="D84" s="190">
        <v>5.3</v>
      </c>
      <c r="E84" s="190">
        <v>5</v>
      </c>
      <c r="F84" s="190" t="s">
        <v>263</v>
      </c>
      <c r="G84" s="190" t="s">
        <v>56</v>
      </c>
    </row>
    <row r="85" ht="15" spans="1:6">
      <c r="A85" s="98"/>
      <c r="B85" s="98"/>
      <c r="C85" s="98"/>
      <c r="D85" s="98"/>
      <c r="E85" s="98"/>
      <c r="F85" s="98"/>
    </row>
    <row r="86" spans="1:6">
      <c r="A86" s="98"/>
      <c r="B86" s="98"/>
      <c r="C86" s="98"/>
      <c r="D86" s="98"/>
      <c r="E86" s="98"/>
      <c r="F86" s="98"/>
    </row>
    <row r="87" ht="15.75" spans="1:7">
      <c r="A87" s="113" t="s">
        <v>264</v>
      </c>
      <c r="B87" s="113"/>
      <c r="C87" s="113"/>
      <c r="D87" s="113"/>
      <c r="E87" s="113"/>
      <c r="F87" s="113"/>
      <c r="G87" s="113"/>
    </row>
    <row r="88" ht="15.75" spans="1:7">
      <c r="A88" s="100" t="s">
        <v>42</v>
      </c>
      <c r="B88" s="100" t="s">
        <v>43</v>
      </c>
      <c r="C88" s="146">
        <v>2023</v>
      </c>
      <c r="D88" s="146">
        <v>2022</v>
      </c>
      <c r="E88" s="146">
        <v>2021</v>
      </c>
      <c r="F88" s="146">
        <v>2020</v>
      </c>
      <c r="G88" s="146">
        <v>2019</v>
      </c>
    </row>
    <row r="89" spans="1:7">
      <c r="A89" s="104" t="s">
        <v>265</v>
      </c>
      <c r="B89" s="104" t="s">
        <v>106</v>
      </c>
      <c r="C89" s="107">
        <v>99.98</v>
      </c>
      <c r="D89" s="107">
        <v>100</v>
      </c>
      <c r="E89" s="107">
        <v>99.9</v>
      </c>
      <c r="F89" s="107">
        <v>99.8</v>
      </c>
      <c r="G89" s="107">
        <v>99.9</v>
      </c>
    </row>
    <row r="90" spans="1:7">
      <c r="A90" s="104" t="s">
        <v>266</v>
      </c>
      <c r="B90" s="104" t="s">
        <v>56</v>
      </c>
      <c r="C90" s="107">
        <v>0</v>
      </c>
      <c r="D90" s="107">
        <v>0</v>
      </c>
      <c r="E90" s="107">
        <v>0</v>
      </c>
      <c r="F90" s="107">
        <v>0</v>
      </c>
      <c r="G90" s="107">
        <v>0</v>
      </c>
    </row>
    <row r="91" spans="1:7">
      <c r="A91" s="104" t="s">
        <v>267</v>
      </c>
      <c r="B91" s="104" t="s">
        <v>56</v>
      </c>
      <c r="C91" s="107">
        <v>0</v>
      </c>
      <c r="D91" s="107">
        <v>0</v>
      </c>
      <c r="E91" s="107">
        <v>0</v>
      </c>
      <c r="F91" s="107">
        <v>0</v>
      </c>
      <c r="G91" s="107">
        <v>0</v>
      </c>
    </row>
    <row r="92" spans="1:7">
      <c r="A92" s="104" t="s">
        <v>268</v>
      </c>
      <c r="B92" s="104" t="s">
        <v>106</v>
      </c>
      <c r="C92" s="205">
        <v>99.65</v>
      </c>
      <c r="D92" s="205">
        <v>99.6</v>
      </c>
      <c r="E92" s="205">
        <v>99.22</v>
      </c>
      <c r="F92" s="205">
        <v>99.29</v>
      </c>
      <c r="G92" s="205">
        <v>99.28</v>
      </c>
    </row>
    <row r="93" spans="1:7">
      <c r="A93" s="104" t="s">
        <v>269</v>
      </c>
      <c r="B93" s="104" t="s">
        <v>72</v>
      </c>
      <c r="C93" s="206">
        <v>478.65</v>
      </c>
      <c r="D93" s="206">
        <v>703</v>
      </c>
      <c r="E93" s="206">
        <v>699</v>
      </c>
      <c r="F93" s="206">
        <v>253</v>
      </c>
      <c r="G93" s="206">
        <v>206</v>
      </c>
    </row>
    <row r="94" ht="15" spans="1:7">
      <c r="A94" s="110" t="s">
        <v>270</v>
      </c>
      <c r="B94" s="110" t="s">
        <v>72</v>
      </c>
      <c r="C94" s="207">
        <v>2887</v>
      </c>
      <c r="D94" s="207">
        <v>3818</v>
      </c>
      <c r="E94" s="207">
        <v>1841</v>
      </c>
      <c r="F94" s="207">
        <v>2370</v>
      </c>
      <c r="G94" s="207">
        <v>2725</v>
      </c>
    </row>
    <row r="95" ht="15" spans="1:6">
      <c r="A95" s="162"/>
      <c r="B95" s="127"/>
      <c r="C95" s="127"/>
      <c r="D95" s="127"/>
      <c r="E95" s="127"/>
      <c r="F95" s="127"/>
    </row>
    <row r="96" ht="15.75" spans="1:7">
      <c r="A96" s="113" t="s">
        <v>271</v>
      </c>
      <c r="B96" s="113"/>
      <c r="C96" s="113"/>
      <c r="D96" s="113"/>
      <c r="E96" s="113"/>
      <c r="F96" s="113"/>
      <c r="G96" s="113"/>
    </row>
    <row r="97" ht="15.75" spans="1:7">
      <c r="A97" s="100" t="s">
        <v>42</v>
      </c>
      <c r="B97" s="100" t="s">
        <v>43</v>
      </c>
      <c r="C97" s="146">
        <v>2023</v>
      </c>
      <c r="D97" s="146">
        <v>2022</v>
      </c>
      <c r="E97" s="146">
        <v>2021</v>
      </c>
      <c r="F97" s="146">
        <v>2020</v>
      </c>
      <c r="G97" s="146">
        <v>2019</v>
      </c>
    </row>
    <row r="98" spans="1:7">
      <c r="A98" s="104" t="s">
        <v>272</v>
      </c>
      <c r="B98" s="104" t="s">
        <v>45</v>
      </c>
      <c r="C98" s="208">
        <v>9.69</v>
      </c>
      <c r="D98" s="208">
        <v>12.32</v>
      </c>
      <c r="E98" s="107">
        <v>7.71</v>
      </c>
      <c r="F98" s="107">
        <v>5.83</v>
      </c>
      <c r="G98" s="107">
        <v>5.39</v>
      </c>
    </row>
    <row r="99" ht="15" spans="1:7">
      <c r="A99" s="110" t="s">
        <v>273</v>
      </c>
      <c r="B99" s="110" t="s">
        <v>56</v>
      </c>
      <c r="C99" s="129">
        <v>58</v>
      </c>
      <c r="D99" s="129">
        <v>29</v>
      </c>
      <c r="E99" s="129">
        <v>32</v>
      </c>
      <c r="F99" s="129">
        <v>24</v>
      </c>
      <c r="G99" s="129">
        <v>27</v>
      </c>
    </row>
    <row r="100" ht="15" spans="1:6">
      <c r="A100" s="162"/>
      <c r="B100" s="127"/>
      <c r="C100" s="127"/>
      <c r="D100" s="127"/>
      <c r="E100" s="127"/>
      <c r="F100" s="127"/>
    </row>
    <row r="101" ht="15.75" spans="1:6">
      <c r="A101" s="113" t="s">
        <v>274</v>
      </c>
      <c r="B101" s="113"/>
      <c r="C101" s="113"/>
      <c r="D101" s="113"/>
      <c r="E101" s="113"/>
      <c r="F101" s="113"/>
    </row>
    <row r="102" ht="15.75" spans="1:7">
      <c r="A102" s="100" t="s">
        <v>42</v>
      </c>
      <c r="B102" s="100" t="s">
        <v>43</v>
      </c>
      <c r="C102" s="146">
        <v>2023</v>
      </c>
      <c r="D102" s="146">
        <v>2022</v>
      </c>
      <c r="E102" s="146">
        <v>2021</v>
      </c>
      <c r="F102" s="146">
        <v>2020</v>
      </c>
      <c r="G102" s="146">
        <v>2019</v>
      </c>
    </row>
    <row r="103" ht="15" spans="1:7">
      <c r="A103" s="148" t="s">
        <v>275</v>
      </c>
      <c r="B103" s="104" t="s">
        <v>56</v>
      </c>
      <c r="C103" s="209">
        <v>6712</v>
      </c>
      <c r="D103" s="209">
        <v>5444</v>
      </c>
      <c r="E103" s="209">
        <v>5380</v>
      </c>
      <c r="F103" s="209">
        <v>4669</v>
      </c>
      <c r="G103" s="209">
        <v>4923</v>
      </c>
    </row>
    <row r="104" spans="1:7">
      <c r="A104" s="354" t="s">
        <v>276</v>
      </c>
      <c r="B104" s="104" t="s">
        <v>56</v>
      </c>
      <c r="C104" s="210">
        <v>4304</v>
      </c>
      <c r="D104" s="210">
        <v>4229</v>
      </c>
      <c r="E104" s="210">
        <v>4480</v>
      </c>
      <c r="F104" s="210">
        <v>4172</v>
      </c>
      <c r="G104" s="210">
        <v>4495</v>
      </c>
    </row>
    <row r="105" spans="1:7">
      <c r="A105" s="354" t="s">
        <v>277</v>
      </c>
      <c r="B105" s="104" t="s">
        <v>56</v>
      </c>
      <c r="C105" s="211">
        <v>2408</v>
      </c>
      <c r="D105" s="206">
        <v>1215</v>
      </c>
      <c r="E105" s="107">
        <v>900</v>
      </c>
      <c r="F105" s="107">
        <v>497</v>
      </c>
      <c r="G105" s="107">
        <v>428</v>
      </c>
    </row>
    <row r="106" ht="15" spans="1:7">
      <c r="A106" s="148" t="s">
        <v>278</v>
      </c>
      <c r="B106" s="104" t="s">
        <v>56</v>
      </c>
      <c r="C106" s="212">
        <v>1532</v>
      </c>
      <c r="D106" s="209">
        <v>1547</v>
      </c>
      <c r="E106" s="213">
        <v>762</v>
      </c>
      <c r="F106" s="213">
        <v>917</v>
      </c>
      <c r="G106" s="213">
        <v>592</v>
      </c>
    </row>
    <row r="107" spans="1:7">
      <c r="A107" s="354" t="s">
        <v>279</v>
      </c>
      <c r="B107" s="104" t="s">
        <v>56</v>
      </c>
      <c r="C107" s="214">
        <v>1532</v>
      </c>
      <c r="D107" s="210">
        <v>1547</v>
      </c>
      <c r="E107" s="107">
        <v>762</v>
      </c>
      <c r="F107" s="107">
        <v>917</v>
      </c>
      <c r="G107" s="107">
        <v>592</v>
      </c>
    </row>
    <row r="108" ht="15.75" spans="1:7">
      <c r="A108" s="138" t="s">
        <v>280</v>
      </c>
      <c r="B108" s="110" t="s">
        <v>106</v>
      </c>
      <c r="C108" s="215">
        <v>80.33</v>
      </c>
      <c r="D108" s="215">
        <v>65.2</v>
      </c>
      <c r="E108" s="216">
        <v>31.82</v>
      </c>
      <c r="F108" s="216" t="s">
        <v>56</v>
      </c>
      <c r="G108" s="216" t="s">
        <v>56</v>
      </c>
    </row>
    <row r="109" ht="15" spans="1:6">
      <c r="A109" s="162"/>
      <c r="B109" s="127"/>
      <c r="C109" s="127"/>
      <c r="D109" s="127"/>
      <c r="E109" s="127"/>
      <c r="F109" s="127"/>
    </row>
    <row r="110" ht="15.75" spans="1:7">
      <c r="A110" s="113" t="s">
        <v>281</v>
      </c>
      <c r="B110" s="113"/>
      <c r="C110" s="113"/>
      <c r="D110" s="113"/>
      <c r="E110" s="113"/>
      <c r="F110" s="113"/>
      <c r="G110" s="113"/>
    </row>
    <row r="111" ht="15.75" spans="1:7">
      <c r="A111" s="100" t="s">
        <v>42</v>
      </c>
      <c r="B111" s="100" t="s">
        <v>43</v>
      </c>
      <c r="C111" s="146">
        <v>2023</v>
      </c>
      <c r="D111" s="146">
        <v>2022</v>
      </c>
      <c r="E111" s="146">
        <v>2021</v>
      </c>
      <c r="F111" s="146">
        <v>2020</v>
      </c>
      <c r="G111" s="146">
        <v>2019</v>
      </c>
    </row>
    <row r="112" ht="15" spans="1:7">
      <c r="A112" s="217" t="s">
        <v>282</v>
      </c>
      <c r="B112" s="218" t="s">
        <v>56</v>
      </c>
      <c r="C112" s="212">
        <v>3845</v>
      </c>
      <c r="D112" s="212">
        <v>2327</v>
      </c>
      <c r="E112" s="212">
        <v>1507</v>
      </c>
      <c r="F112" s="212">
        <v>1384</v>
      </c>
      <c r="G112" s="219" t="s">
        <v>56</v>
      </c>
    </row>
    <row r="113" ht="29" customHeight="1" spans="1:7">
      <c r="A113" s="148" t="s">
        <v>283</v>
      </c>
      <c r="B113" s="220" t="s">
        <v>56</v>
      </c>
      <c r="C113" s="212">
        <v>7</v>
      </c>
      <c r="D113" s="212">
        <v>3</v>
      </c>
      <c r="E113" s="212">
        <v>10</v>
      </c>
      <c r="F113" s="212">
        <v>0</v>
      </c>
      <c r="G113" s="212" t="s">
        <v>56</v>
      </c>
    </row>
    <row r="114" spans="1:7">
      <c r="A114" s="362" t="s">
        <v>284</v>
      </c>
      <c r="B114" s="222" t="s">
        <v>56</v>
      </c>
      <c r="C114" s="214">
        <v>2</v>
      </c>
      <c r="D114" s="210">
        <v>0</v>
      </c>
      <c r="E114" s="214">
        <v>2</v>
      </c>
      <c r="F114" s="210">
        <v>0</v>
      </c>
      <c r="G114" s="214" t="s">
        <v>56</v>
      </c>
    </row>
    <row r="115" spans="1:7">
      <c r="A115" s="362" t="s">
        <v>285</v>
      </c>
      <c r="B115" s="222" t="s">
        <v>56</v>
      </c>
      <c r="C115" s="214">
        <v>5</v>
      </c>
      <c r="D115" s="210">
        <v>3</v>
      </c>
      <c r="E115" s="214">
        <v>8</v>
      </c>
      <c r="F115" s="210">
        <v>0</v>
      </c>
      <c r="G115" s="214" t="s">
        <v>56</v>
      </c>
    </row>
    <row r="116" ht="15.75" spans="1:7">
      <c r="A116" s="138" t="s">
        <v>286</v>
      </c>
      <c r="B116" s="223" t="s">
        <v>56</v>
      </c>
      <c r="C116" s="224">
        <v>180</v>
      </c>
      <c r="D116" s="224">
        <v>177</v>
      </c>
      <c r="E116" s="224">
        <v>169</v>
      </c>
      <c r="F116" s="224" t="s">
        <v>56</v>
      </c>
      <c r="G116" s="224" t="s">
        <v>56</v>
      </c>
    </row>
    <row r="117" ht="15" spans="1:6">
      <c r="A117" s="162"/>
      <c r="B117" s="127"/>
      <c r="C117" s="127"/>
      <c r="D117" s="127"/>
      <c r="E117" s="127"/>
      <c r="F117" s="127"/>
    </row>
    <row r="118" ht="15.75" spans="1:7">
      <c r="A118" s="113" t="s">
        <v>287</v>
      </c>
      <c r="B118" s="113"/>
      <c r="C118" s="113"/>
      <c r="D118" s="113"/>
      <c r="E118" s="113"/>
      <c r="F118" s="113"/>
      <c r="G118" s="113"/>
    </row>
    <row r="119" ht="15.75" spans="1:7">
      <c r="A119" s="100" t="s">
        <v>42</v>
      </c>
      <c r="B119" s="100" t="s">
        <v>43</v>
      </c>
      <c r="C119" s="146">
        <v>2023</v>
      </c>
      <c r="D119" s="146">
        <v>2022</v>
      </c>
      <c r="E119" s="146">
        <v>2021</v>
      </c>
      <c r="F119" s="146">
        <v>2020</v>
      </c>
      <c r="G119" s="146">
        <v>2019</v>
      </c>
    </row>
    <row r="120" ht="15" spans="1:7">
      <c r="A120" s="148" t="s">
        <v>287</v>
      </c>
      <c r="B120" s="104" t="s">
        <v>288</v>
      </c>
      <c r="C120" s="225">
        <v>827.29</v>
      </c>
      <c r="D120" s="225">
        <v>454.74</v>
      </c>
      <c r="E120" s="225">
        <v>423.83</v>
      </c>
      <c r="F120" s="225">
        <v>231.93</v>
      </c>
      <c r="G120" s="225">
        <v>195.21</v>
      </c>
    </row>
    <row r="121" spans="1:7">
      <c r="A121" s="354" t="s">
        <v>289</v>
      </c>
      <c r="B121" s="104" t="s">
        <v>288</v>
      </c>
      <c r="C121" s="205">
        <v>297.32</v>
      </c>
      <c r="D121" s="205">
        <v>250.67</v>
      </c>
      <c r="E121" s="205">
        <v>268.24</v>
      </c>
      <c r="F121" s="205">
        <v>178.03</v>
      </c>
      <c r="G121" s="205">
        <v>166.28</v>
      </c>
    </row>
    <row r="122" ht="15" spans="1:7">
      <c r="A122" s="363" t="s">
        <v>290</v>
      </c>
      <c r="B122" s="110" t="s">
        <v>288</v>
      </c>
      <c r="C122" s="226">
        <v>529.97</v>
      </c>
      <c r="D122" s="226">
        <v>204.07</v>
      </c>
      <c r="E122" s="226">
        <v>155.59</v>
      </c>
      <c r="F122" s="226">
        <v>53.9</v>
      </c>
      <c r="G122" s="226">
        <v>28.93</v>
      </c>
    </row>
    <row r="123" ht="15"/>
    <row r="124" ht="15.75" spans="1:7">
      <c r="A124" s="113" t="s">
        <v>291</v>
      </c>
      <c r="B124" s="113"/>
      <c r="C124" s="113"/>
      <c r="D124" s="113"/>
      <c r="E124" s="113"/>
      <c r="F124" s="113"/>
      <c r="G124" s="113"/>
    </row>
    <row r="125" ht="15.75" spans="1:7">
      <c r="A125" s="100" t="s">
        <v>42</v>
      </c>
      <c r="B125" s="100" t="s">
        <v>43</v>
      </c>
      <c r="C125" s="146">
        <v>2023</v>
      </c>
      <c r="D125" s="146">
        <v>2022</v>
      </c>
      <c r="E125" s="146">
        <v>2021</v>
      </c>
      <c r="F125" s="146">
        <v>2020</v>
      </c>
      <c r="G125" s="146">
        <v>2019</v>
      </c>
    </row>
    <row r="126" ht="15" spans="1:7">
      <c r="A126" s="148" t="s">
        <v>292</v>
      </c>
      <c r="B126" s="104" t="s">
        <v>45</v>
      </c>
      <c r="C126" s="225">
        <v>3247.48</v>
      </c>
      <c r="D126" s="225">
        <v>2853.94</v>
      </c>
      <c r="E126" s="225">
        <v>2359.11</v>
      </c>
      <c r="F126" s="225">
        <v>1800.15</v>
      </c>
      <c r="G126" s="225">
        <v>1489.2</v>
      </c>
    </row>
    <row r="127" spans="1:7">
      <c r="A127" s="354" t="s">
        <v>293</v>
      </c>
      <c r="B127" s="104" t="s">
        <v>45</v>
      </c>
      <c r="C127" s="208">
        <v>98.35</v>
      </c>
      <c r="D127" s="208">
        <v>91.08</v>
      </c>
      <c r="E127" s="208">
        <v>71.51</v>
      </c>
      <c r="F127" s="208">
        <v>39.59</v>
      </c>
      <c r="G127" s="208">
        <v>37.65</v>
      </c>
    </row>
    <row r="128" spans="1:7">
      <c r="A128" s="354" t="s">
        <v>294</v>
      </c>
      <c r="B128" s="104" t="s">
        <v>45</v>
      </c>
      <c r="C128" s="208">
        <v>2854.44</v>
      </c>
      <c r="D128" s="208">
        <v>2511.41</v>
      </c>
      <c r="E128" s="208">
        <v>2106.53</v>
      </c>
      <c r="F128" s="208">
        <v>1635.57</v>
      </c>
      <c r="G128" s="208">
        <v>1338.64</v>
      </c>
    </row>
    <row r="129" s="131" customFormat="1" spans="1:150">
      <c r="A129" s="104" t="s">
        <v>295</v>
      </c>
      <c r="B129" s="104" t="s">
        <v>45</v>
      </c>
      <c r="C129" s="208">
        <v>2.97</v>
      </c>
      <c r="D129" s="208">
        <v>2.51</v>
      </c>
      <c r="E129" s="208">
        <v>2.68</v>
      </c>
      <c r="F129" s="208">
        <v>1.66</v>
      </c>
      <c r="G129" s="208">
        <v>1.78</v>
      </c>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8"/>
      <c r="BB129" s="98"/>
      <c r="BC129" s="98"/>
      <c r="BD129" s="98"/>
      <c r="BE129" s="98"/>
      <c r="BF129" s="98"/>
      <c r="BG129" s="98"/>
      <c r="BH129" s="98"/>
      <c r="BI129" s="98"/>
      <c r="BJ129" s="98"/>
      <c r="BK129" s="98"/>
      <c r="BL129" s="98"/>
      <c r="BM129" s="98"/>
      <c r="BN129" s="98"/>
      <c r="BO129" s="98"/>
      <c r="BP129" s="98"/>
      <c r="BQ129" s="98"/>
      <c r="BR129" s="98"/>
      <c r="BS129" s="98"/>
      <c r="BT129" s="98"/>
      <c r="BU129" s="98"/>
      <c r="BV129" s="98"/>
      <c r="BW129" s="98"/>
      <c r="BX129" s="98"/>
      <c r="BY129" s="98"/>
      <c r="BZ129" s="98"/>
      <c r="CA129" s="98"/>
      <c r="CB129" s="98"/>
      <c r="CC129" s="98"/>
      <c r="CD129" s="98"/>
      <c r="CE129" s="98"/>
      <c r="CF129" s="98"/>
      <c r="CG129" s="98"/>
      <c r="CH129" s="98"/>
      <c r="CI129" s="98"/>
      <c r="CJ129" s="98"/>
      <c r="CK129" s="98"/>
      <c r="CL129" s="98"/>
      <c r="CM129" s="98"/>
      <c r="CN129" s="98"/>
      <c r="CO129" s="98"/>
      <c r="CP129" s="98"/>
      <c r="CQ129" s="98"/>
      <c r="CR129" s="98"/>
      <c r="CS129" s="98"/>
      <c r="CT129" s="98"/>
      <c r="CU129" s="98"/>
      <c r="CV129" s="98"/>
      <c r="CW129" s="98"/>
      <c r="CX129" s="98"/>
      <c r="CY129" s="98"/>
      <c r="CZ129" s="98"/>
      <c r="DA129" s="98"/>
      <c r="DB129" s="98"/>
      <c r="DC129" s="98"/>
      <c r="DD129" s="98"/>
      <c r="DE129" s="98"/>
      <c r="DF129" s="98"/>
      <c r="DG129" s="98"/>
      <c r="DH129" s="98"/>
      <c r="DI129" s="98"/>
      <c r="DJ129" s="98"/>
      <c r="DK129" s="98"/>
      <c r="DL129" s="98"/>
      <c r="DM129" s="98"/>
      <c r="DN129" s="98"/>
      <c r="DO129" s="98"/>
      <c r="DP129" s="98"/>
      <c r="DQ129" s="98"/>
      <c r="DR129" s="98"/>
      <c r="DS129" s="98"/>
      <c r="DT129" s="98"/>
      <c r="DU129" s="98"/>
      <c r="DV129" s="98"/>
      <c r="DW129" s="98"/>
      <c r="DX129" s="98"/>
      <c r="DY129" s="98"/>
      <c r="DZ129" s="98"/>
      <c r="EA129" s="98"/>
      <c r="EB129" s="98"/>
      <c r="EC129" s="98"/>
      <c r="ED129" s="98"/>
      <c r="EE129" s="98"/>
      <c r="EF129" s="98"/>
      <c r="EG129" s="98"/>
      <c r="EH129" s="98"/>
      <c r="EI129" s="98"/>
      <c r="EJ129" s="98"/>
      <c r="EK129" s="98"/>
      <c r="EL129" s="98"/>
      <c r="EM129" s="98"/>
      <c r="EN129" s="98"/>
      <c r="EO129" s="98"/>
      <c r="EP129" s="98"/>
      <c r="EQ129" s="98"/>
      <c r="ER129" s="98"/>
      <c r="ES129" s="98"/>
      <c r="ET129" s="98"/>
    </row>
    <row r="130" s="131" customFormat="1" spans="1:150">
      <c r="A130" s="104" t="s">
        <v>296</v>
      </c>
      <c r="B130" s="104" t="s">
        <v>45</v>
      </c>
      <c r="C130" s="208">
        <v>96.6</v>
      </c>
      <c r="D130" s="208">
        <v>81.15</v>
      </c>
      <c r="E130" s="208">
        <v>53.75</v>
      </c>
      <c r="F130" s="208">
        <v>35.07</v>
      </c>
      <c r="G130" s="208">
        <v>31.4</v>
      </c>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c r="BV130" s="98"/>
      <c r="BW130" s="98"/>
      <c r="BX130" s="98"/>
      <c r="BY130" s="98"/>
      <c r="BZ130" s="98"/>
      <c r="CA130" s="98"/>
      <c r="CB130" s="98"/>
      <c r="CC130" s="98"/>
      <c r="CD130" s="98"/>
      <c r="CE130" s="98"/>
      <c r="CF130" s="98"/>
      <c r="CG130" s="98"/>
      <c r="CH130" s="98"/>
      <c r="CI130" s="98"/>
      <c r="CJ130" s="98"/>
      <c r="CK130" s="98"/>
      <c r="CL130" s="98"/>
      <c r="CM130" s="98"/>
      <c r="CN130" s="98"/>
      <c r="CO130" s="98"/>
      <c r="CP130" s="98"/>
      <c r="CQ130" s="98"/>
      <c r="CR130" s="98"/>
      <c r="CS130" s="98"/>
      <c r="CT130" s="98"/>
      <c r="CU130" s="98"/>
      <c r="CV130" s="98"/>
      <c r="CW130" s="98"/>
      <c r="CX130" s="98"/>
      <c r="CY130" s="98"/>
      <c r="CZ130" s="98"/>
      <c r="DA130" s="98"/>
      <c r="DB130" s="98"/>
      <c r="DC130" s="98"/>
      <c r="DD130" s="98"/>
      <c r="DE130" s="98"/>
      <c r="DF130" s="98"/>
      <c r="DG130" s="98"/>
      <c r="DH130" s="98"/>
      <c r="DI130" s="98"/>
      <c r="DJ130" s="98"/>
      <c r="DK130" s="98"/>
      <c r="DL130" s="98"/>
      <c r="DM130" s="98"/>
      <c r="DN130" s="98"/>
      <c r="DO130" s="98"/>
      <c r="DP130" s="98"/>
      <c r="DQ130" s="98"/>
      <c r="DR130" s="98"/>
      <c r="DS130" s="98"/>
      <c r="DT130" s="98"/>
      <c r="DU130" s="98"/>
      <c r="DV130" s="98"/>
      <c r="DW130" s="98"/>
      <c r="DX130" s="98"/>
      <c r="DY130" s="98"/>
      <c r="DZ130" s="98"/>
      <c r="EA130" s="98"/>
      <c r="EB130" s="98"/>
      <c r="EC130" s="98"/>
      <c r="ED130" s="98"/>
      <c r="EE130" s="98"/>
      <c r="EF130" s="98"/>
      <c r="EG130" s="98"/>
      <c r="EH130" s="98"/>
      <c r="EI130" s="98"/>
      <c r="EJ130" s="98"/>
      <c r="EK130" s="98"/>
      <c r="EL130" s="98"/>
      <c r="EM130" s="98"/>
      <c r="EN130" s="98"/>
      <c r="EO130" s="98"/>
      <c r="EP130" s="98"/>
      <c r="EQ130" s="98"/>
      <c r="ER130" s="98"/>
      <c r="ES130" s="98"/>
      <c r="ET130" s="98"/>
    </row>
    <row r="131" s="131" customFormat="1" spans="1:150">
      <c r="A131" s="104" t="s">
        <v>297</v>
      </c>
      <c r="B131" s="104" t="s">
        <v>45</v>
      </c>
      <c r="C131" s="208">
        <v>57.46</v>
      </c>
      <c r="D131" s="208">
        <v>39.53</v>
      </c>
      <c r="E131" s="208">
        <v>24.04</v>
      </c>
      <c r="F131" s="208">
        <v>23.09</v>
      </c>
      <c r="G131" s="208">
        <v>20.48</v>
      </c>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c r="BV131" s="98"/>
      <c r="BW131" s="98"/>
      <c r="BX131" s="98"/>
      <c r="BY131" s="98"/>
      <c r="BZ131" s="98"/>
      <c r="CA131" s="98"/>
      <c r="CB131" s="98"/>
      <c r="CC131" s="98"/>
      <c r="CD131" s="98"/>
      <c r="CE131" s="98"/>
      <c r="CF131" s="98"/>
      <c r="CG131" s="98"/>
      <c r="CH131" s="98"/>
      <c r="CI131" s="98"/>
      <c r="CJ131" s="98"/>
      <c r="CK131" s="98"/>
      <c r="CL131" s="98"/>
      <c r="CM131" s="98"/>
      <c r="CN131" s="98"/>
      <c r="CO131" s="98"/>
      <c r="CP131" s="98"/>
      <c r="CQ131" s="98"/>
      <c r="CR131" s="98"/>
      <c r="CS131" s="98"/>
      <c r="CT131" s="98"/>
      <c r="CU131" s="98"/>
      <c r="CV131" s="98"/>
      <c r="CW131" s="98"/>
      <c r="CX131" s="98"/>
      <c r="CY131" s="98"/>
      <c r="CZ131" s="98"/>
      <c r="DA131" s="98"/>
      <c r="DB131" s="98"/>
      <c r="DC131" s="98"/>
      <c r="DD131" s="98"/>
      <c r="DE131" s="98"/>
      <c r="DF131" s="98"/>
      <c r="DG131" s="98"/>
      <c r="DH131" s="98"/>
      <c r="DI131" s="98"/>
      <c r="DJ131" s="98"/>
      <c r="DK131" s="98"/>
      <c r="DL131" s="98"/>
      <c r="DM131" s="98"/>
      <c r="DN131" s="98"/>
      <c r="DO131" s="98"/>
      <c r="DP131" s="98"/>
      <c r="DQ131" s="98"/>
      <c r="DR131" s="98"/>
      <c r="DS131" s="98"/>
      <c r="DT131" s="98"/>
      <c r="DU131" s="98"/>
      <c r="DV131" s="98"/>
      <c r="DW131" s="98"/>
      <c r="DX131" s="98"/>
      <c r="DY131" s="98"/>
      <c r="DZ131" s="98"/>
      <c r="EA131" s="98"/>
      <c r="EB131" s="98"/>
      <c r="EC131" s="98"/>
      <c r="ED131" s="98"/>
      <c r="EE131" s="98"/>
      <c r="EF131" s="98"/>
      <c r="EG131" s="98"/>
      <c r="EH131" s="98"/>
      <c r="EI131" s="98"/>
      <c r="EJ131" s="98"/>
      <c r="EK131" s="98"/>
      <c r="EL131" s="98"/>
      <c r="EM131" s="98"/>
      <c r="EN131" s="98"/>
      <c r="EO131" s="98"/>
      <c r="EP131" s="98"/>
      <c r="EQ131" s="98"/>
      <c r="ER131" s="98"/>
      <c r="ES131" s="98"/>
      <c r="ET131" s="98"/>
    </row>
    <row r="132" spans="1:7">
      <c r="A132" s="104" t="s">
        <v>298</v>
      </c>
      <c r="B132" s="104" t="s">
        <v>45</v>
      </c>
      <c r="C132" s="208">
        <v>137.66</v>
      </c>
      <c r="D132" s="208">
        <v>128.26</v>
      </c>
      <c r="E132" s="208">
        <v>100.6</v>
      </c>
      <c r="F132" s="208">
        <v>65.17</v>
      </c>
      <c r="G132" s="208">
        <v>59.25</v>
      </c>
    </row>
    <row r="133" ht="15" spans="1:7">
      <c r="A133" s="148" t="s">
        <v>299</v>
      </c>
      <c r="B133" s="104" t="s">
        <v>45</v>
      </c>
      <c r="C133" s="225">
        <v>561.83</v>
      </c>
      <c r="D133" s="225">
        <v>509.04</v>
      </c>
      <c r="E133" s="225">
        <v>394.83</v>
      </c>
      <c r="F133" s="225">
        <v>214.09</v>
      </c>
      <c r="G133" s="225">
        <v>169.78</v>
      </c>
    </row>
    <row r="134" s="130" customFormat="1" ht="15.75" spans="1:7">
      <c r="A134" s="138" t="s">
        <v>300</v>
      </c>
      <c r="B134" s="110" t="s">
        <v>301</v>
      </c>
      <c r="C134" s="215">
        <v>2.13</v>
      </c>
      <c r="D134" s="215">
        <v>1.94</v>
      </c>
      <c r="E134" s="215">
        <v>1.53</v>
      </c>
      <c r="F134" s="215">
        <v>0.84</v>
      </c>
      <c r="G134" s="215">
        <v>0.73</v>
      </c>
    </row>
    <row r="135" ht="15"/>
  </sheetData>
  <mergeCells count="31">
    <mergeCell ref="A1:F1"/>
    <mergeCell ref="A4:G4"/>
    <mergeCell ref="A6:G6"/>
    <mergeCell ref="A9:G9"/>
    <mergeCell ref="A12:G12"/>
    <mergeCell ref="A18:G18"/>
    <mergeCell ref="A22:G22"/>
    <mergeCell ref="A25:G25"/>
    <mergeCell ref="A29:G29"/>
    <mergeCell ref="A32:G32"/>
    <mergeCell ref="A36:C36"/>
    <mergeCell ref="A39:C39"/>
    <mergeCell ref="A43:F43"/>
    <mergeCell ref="A45:G45"/>
    <mergeCell ref="A48:C48"/>
    <mergeCell ref="D48:F48"/>
    <mergeCell ref="A52:G52"/>
    <mergeCell ref="A59:G59"/>
    <mergeCell ref="A72:F72"/>
    <mergeCell ref="A73:F73"/>
    <mergeCell ref="A74:F74"/>
    <mergeCell ref="A75:F75"/>
    <mergeCell ref="A76:F76"/>
    <mergeCell ref="A77:F77"/>
    <mergeCell ref="A79:F79"/>
    <mergeCell ref="A87:G87"/>
    <mergeCell ref="A96:G96"/>
    <mergeCell ref="A101:F101"/>
    <mergeCell ref="A110:G110"/>
    <mergeCell ref="A118:G118"/>
    <mergeCell ref="A124:G124"/>
  </mergeCells>
  <pageMargins left="0.7" right="0.7" top="0.75" bottom="0.75" header="0.3" footer="0.3"/>
  <pageSetup paperSize="9" orientation="portrait"/>
  <headerFooter/>
  <ignoredErrors>
    <ignoredError sqref="D62" numberStoredAsText="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zoomScale="115" zoomScaleNormal="115" workbookViewId="0">
      <selection activeCell="H1" sqref="H1"/>
    </sheetView>
  </sheetViews>
  <sheetFormatPr defaultColWidth="9.125" defaultRowHeight="14.25" outlineLevelCol="7"/>
  <cols>
    <col min="1" max="1" width="34.5" style="112" customWidth="1"/>
    <col min="2" max="2" width="15.625" style="112" customWidth="1"/>
    <col min="3" max="7" width="15.625" style="98" customWidth="1"/>
    <col min="8" max="8" width="25.25" style="98" customWidth="1"/>
    <col min="9" max="16384" width="9.125" style="98"/>
  </cols>
  <sheetData>
    <row r="1" ht="39.6" customHeight="1" spans="1:8">
      <c r="A1" s="97" t="s">
        <v>0</v>
      </c>
      <c r="B1" s="97"/>
      <c r="C1" s="97"/>
      <c r="D1" s="97"/>
      <c r="E1" s="97"/>
      <c r="F1" s="97"/>
      <c r="G1" s="97"/>
      <c r="H1" s="62" t="s">
        <v>1</v>
      </c>
    </row>
    <row r="2" ht="26.25" spans="1:5">
      <c r="A2" s="42" t="s">
        <v>302</v>
      </c>
      <c r="B2" s="42"/>
      <c r="C2" s="42"/>
      <c r="D2" s="42"/>
      <c r="E2" s="42"/>
    </row>
    <row r="3" ht="26.25" spans="1:5">
      <c r="A3" s="42"/>
      <c r="B3" s="42"/>
      <c r="C3" s="42"/>
      <c r="D3" s="42"/>
      <c r="E3" s="42"/>
    </row>
    <row r="4" ht="13.5" customHeight="1" spans="1:7">
      <c r="A4" s="113" t="s">
        <v>303</v>
      </c>
      <c r="B4" s="113"/>
      <c r="C4" s="113"/>
      <c r="D4" s="113"/>
      <c r="E4" s="113"/>
      <c r="F4" s="113"/>
      <c r="G4" s="113"/>
    </row>
    <row r="5" ht="29" customHeight="1" spans="1:6">
      <c r="A5" s="100" t="s">
        <v>42</v>
      </c>
      <c r="B5" s="114" t="s">
        <v>304</v>
      </c>
      <c r="C5" s="114" t="s">
        <v>305</v>
      </c>
      <c r="D5" s="114" t="s">
        <v>306</v>
      </c>
      <c r="E5" s="114" t="s">
        <v>307</v>
      </c>
      <c r="F5" s="114" t="s">
        <v>308</v>
      </c>
    </row>
    <row r="6" ht="13.5" customHeight="1" spans="1:6">
      <c r="A6" s="104" t="s">
        <v>309</v>
      </c>
      <c r="B6" s="107">
        <v>13</v>
      </c>
      <c r="C6" s="107">
        <v>6</v>
      </c>
      <c r="D6" s="107">
        <v>1</v>
      </c>
      <c r="E6" s="107">
        <v>6</v>
      </c>
      <c r="F6" s="107">
        <v>2</v>
      </c>
    </row>
    <row r="7" ht="13.5" customHeight="1" spans="1:6">
      <c r="A7" s="110" t="s">
        <v>310</v>
      </c>
      <c r="B7" s="115">
        <v>1</v>
      </c>
      <c r="C7" s="116">
        <v>0.462</v>
      </c>
      <c r="D7" s="116">
        <v>0.077</v>
      </c>
      <c r="E7" s="116">
        <v>0.462</v>
      </c>
      <c r="F7" s="116">
        <f>F6/B6</f>
        <v>0.153846153846154</v>
      </c>
    </row>
    <row r="8" ht="13.5" customHeight="1" spans="1:5">
      <c r="A8" s="117"/>
      <c r="B8" s="117"/>
      <c r="C8" s="117"/>
      <c r="D8" s="117"/>
      <c r="E8" s="117"/>
    </row>
    <row r="9" ht="13.5" customHeight="1" spans="1:7">
      <c r="A9" s="113" t="s">
        <v>311</v>
      </c>
      <c r="B9" s="113"/>
      <c r="C9" s="113"/>
      <c r="D9" s="113"/>
      <c r="E9" s="113"/>
      <c r="F9" s="118"/>
      <c r="G9" s="118"/>
    </row>
    <row r="10" ht="13.5" customHeight="1" spans="1:6">
      <c r="A10" s="100" t="s">
        <v>42</v>
      </c>
      <c r="B10" s="119">
        <v>2023</v>
      </c>
      <c r="C10" s="119">
        <v>2022</v>
      </c>
      <c r="D10" s="119">
        <v>2021</v>
      </c>
      <c r="E10" s="119">
        <v>2020</v>
      </c>
      <c r="F10" s="119">
        <v>2019</v>
      </c>
    </row>
    <row r="11" ht="13.5" customHeight="1" spans="1:6">
      <c r="A11" s="103" t="s">
        <v>312</v>
      </c>
      <c r="B11" s="103"/>
      <c r="C11" s="103"/>
      <c r="D11" s="103"/>
      <c r="E11" s="103"/>
      <c r="F11" s="103"/>
    </row>
    <row r="12" ht="13.5" customHeight="1" spans="1:6">
      <c r="A12" s="104" t="s">
        <v>313</v>
      </c>
      <c r="B12" s="120">
        <v>1</v>
      </c>
      <c r="C12" s="120">
        <v>1</v>
      </c>
      <c r="D12" s="120">
        <v>1</v>
      </c>
      <c r="E12" s="121">
        <v>0.8719</v>
      </c>
      <c r="F12" s="121">
        <v>0.8329</v>
      </c>
    </row>
    <row r="13" ht="13.5" customHeight="1" spans="1:6">
      <c r="A13" s="104" t="s">
        <v>314</v>
      </c>
      <c r="B13" s="122">
        <v>0.8797</v>
      </c>
      <c r="C13" s="122">
        <v>0.755</v>
      </c>
      <c r="D13" s="122">
        <v>0.6482</v>
      </c>
      <c r="E13" s="122">
        <v>0.6396</v>
      </c>
      <c r="F13" s="122">
        <v>0.68</v>
      </c>
    </row>
    <row r="14" ht="13.5" customHeight="1" spans="1:6">
      <c r="A14" s="104" t="s">
        <v>315</v>
      </c>
      <c r="B14" s="123">
        <v>0.7377</v>
      </c>
      <c r="C14" s="123">
        <v>0.709</v>
      </c>
      <c r="D14" s="123">
        <v>0.621</v>
      </c>
      <c r="E14" s="123">
        <v>0.6155</v>
      </c>
      <c r="F14" s="123">
        <v>0.5824</v>
      </c>
    </row>
    <row r="15" ht="13.5" customHeight="1" spans="1:6">
      <c r="A15" s="103" t="s">
        <v>316</v>
      </c>
      <c r="B15" s="103"/>
      <c r="C15" s="103"/>
      <c r="D15" s="103"/>
      <c r="E15" s="103"/>
      <c r="F15" s="103"/>
    </row>
    <row r="16" ht="13.5" customHeight="1" spans="1:6">
      <c r="A16" s="364" t="s">
        <v>317</v>
      </c>
      <c r="B16" s="107">
        <v>243</v>
      </c>
      <c r="C16" s="107">
        <v>204</v>
      </c>
      <c r="D16" s="125">
        <v>154</v>
      </c>
      <c r="E16" s="125">
        <v>104</v>
      </c>
      <c r="F16" s="125" t="s">
        <v>56</v>
      </c>
    </row>
    <row r="17" ht="29" customHeight="1" spans="1:6">
      <c r="A17" s="364" t="s">
        <v>318</v>
      </c>
      <c r="B17" s="107">
        <v>227</v>
      </c>
      <c r="C17" s="107">
        <v>195</v>
      </c>
      <c r="D17" s="125">
        <v>145</v>
      </c>
      <c r="E17" s="125" t="s">
        <v>56</v>
      </c>
      <c r="F17" s="126" t="s">
        <v>56</v>
      </c>
    </row>
    <row r="18" ht="13.5" customHeight="1" spans="1:6">
      <c r="A18" s="103" t="s">
        <v>319</v>
      </c>
      <c r="B18" s="103"/>
      <c r="C18" s="103"/>
      <c r="D18" s="103"/>
      <c r="E18" s="103"/>
      <c r="F18" s="103"/>
    </row>
    <row r="19" ht="13.5" customHeight="1" spans="1:6">
      <c r="A19" s="354" t="s">
        <v>320</v>
      </c>
      <c r="B19" s="107">
        <v>121</v>
      </c>
      <c r="C19" s="107">
        <v>86</v>
      </c>
      <c r="D19" s="107">
        <v>63</v>
      </c>
      <c r="E19" s="107">
        <v>28</v>
      </c>
      <c r="F19" s="107" t="s">
        <v>56</v>
      </c>
    </row>
    <row r="20" ht="13.5" customHeight="1" spans="1:6">
      <c r="A20" s="354" t="s">
        <v>321</v>
      </c>
      <c r="B20" s="107">
        <v>57</v>
      </c>
      <c r="C20" s="107">
        <v>63</v>
      </c>
      <c r="D20" s="107">
        <v>54</v>
      </c>
      <c r="E20" s="107">
        <v>33</v>
      </c>
      <c r="F20" s="107" t="s">
        <v>56</v>
      </c>
    </row>
    <row r="21" ht="13.5" customHeight="1" spans="1:6">
      <c r="A21" s="364" t="s">
        <v>322</v>
      </c>
      <c r="B21" s="108">
        <v>65</v>
      </c>
      <c r="C21" s="108">
        <v>55</v>
      </c>
      <c r="D21" s="108">
        <v>37</v>
      </c>
      <c r="E21" s="108">
        <v>43</v>
      </c>
      <c r="F21" s="108" t="s">
        <v>56</v>
      </c>
    </row>
    <row r="22" ht="13.5" customHeight="1" spans="1:6">
      <c r="A22" s="103" t="s">
        <v>323</v>
      </c>
      <c r="B22" s="103"/>
      <c r="C22" s="103"/>
      <c r="D22" s="103"/>
      <c r="E22" s="103"/>
      <c r="F22" s="103"/>
    </row>
    <row r="23" ht="13.5" customHeight="1" spans="1:6">
      <c r="A23" s="365" t="s">
        <v>324</v>
      </c>
      <c r="B23" s="107">
        <v>112</v>
      </c>
      <c r="C23" s="107">
        <v>104</v>
      </c>
      <c r="D23" s="107" t="s">
        <v>56</v>
      </c>
      <c r="E23" s="107" t="s">
        <v>56</v>
      </c>
      <c r="F23" s="107" t="s">
        <v>56</v>
      </c>
    </row>
    <row r="24" ht="13.5" customHeight="1" spans="1:6">
      <c r="A24" s="354" t="s">
        <v>325</v>
      </c>
      <c r="B24" s="107">
        <v>67</v>
      </c>
      <c r="C24" s="107">
        <v>53</v>
      </c>
      <c r="D24" s="107" t="s">
        <v>56</v>
      </c>
      <c r="E24" s="107" t="s">
        <v>56</v>
      </c>
      <c r="F24" s="107" t="s">
        <v>56</v>
      </c>
    </row>
    <row r="25" ht="13.5" customHeight="1" spans="1:6">
      <c r="A25" s="354" t="s">
        <v>326</v>
      </c>
      <c r="B25" s="107">
        <v>34</v>
      </c>
      <c r="C25" s="107">
        <v>27</v>
      </c>
      <c r="D25" s="108" t="s">
        <v>56</v>
      </c>
      <c r="E25" s="108" t="s">
        <v>56</v>
      </c>
      <c r="F25" s="108" t="s">
        <v>56</v>
      </c>
    </row>
    <row r="26" ht="13.5" customHeight="1" spans="1:6">
      <c r="A26" s="366" t="s">
        <v>327</v>
      </c>
      <c r="B26" s="108">
        <v>26</v>
      </c>
      <c r="C26" s="108">
        <v>16</v>
      </c>
      <c r="D26" s="107" t="s">
        <v>56</v>
      </c>
      <c r="E26" s="107" t="s">
        <v>56</v>
      </c>
      <c r="F26" s="107" t="s">
        <v>56</v>
      </c>
    </row>
    <row r="27" ht="13.5" customHeight="1" spans="1:6">
      <c r="A27" s="363" t="s">
        <v>328</v>
      </c>
      <c r="B27" s="129">
        <v>4</v>
      </c>
      <c r="C27" s="129">
        <v>4</v>
      </c>
      <c r="D27" s="129" t="s">
        <v>56</v>
      </c>
      <c r="E27" s="129" t="s">
        <v>56</v>
      </c>
      <c r="F27" s="129" t="s">
        <v>56</v>
      </c>
    </row>
    <row r="28" ht="15"/>
  </sheetData>
  <mergeCells count="8">
    <mergeCell ref="A1:G1"/>
    <mergeCell ref="A4:E4"/>
    <mergeCell ref="F4:G4"/>
    <mergeCell ref="A9:E9"/>
    <mergeCell ref="A11:F11"/>
    <mergeCell ref="A15:F15"/>
    <mergeCell ref="A18:F18"/>
    <mergeCell ref="A22:F22"/>
  </mergeCell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zoomScale="115" zoomScaleNormal="115" workbookViewId="0">
      <selection activeCell="G1" sqref="G1"/>
    </sheetView>
  </sheetViews>
  <sheetFormatPr defaultColWidth="9.125" defaultRowHeight="13.5" outlineLevelCol="7"/>
  <cols>
    <col min="1" max="1" width="38.25" style="95" customWidth="1"/>
    <col min="2" max="3" width="13.875" style="96" customWidth="1"/>
    <col min="4" max="4" width="12.625" style="96" customWidth="1"/>
    <col min="5" max="6" width="13.875" style="96" customWidth="1"/>
    <col min="7" max="7" width="21.375" style="96" customWidth="1"/>
    <col min="8" max="16384" width="9.125" style="96"/>
  </cols>
  <sheetData>
    <row r="1" ht="32.25" customHeight="1" spans="1:7">
      <c r="A1" s="97" t="s">
        <v>0</v>
      </c>
      <c r="B1" s="97"/>
      <c r="C1" s="97"/>
      <c r="D1" s="97"/>
      <c r="E1" s="97"/>
      <c r="F1" s="97"/>
      <c r="G1" s="62" t="s">
        <v>1</v>
      </c>
    </row>
    <row r="2" ht="26.25" spans="1:6">
      <c r="A2" s="42" t="s">
        <v>329</v>
      </c>
      <c r="B2" s="42"/>
      <c r="C2" s="42"/>
      <c r="D2" s="42"/>
      <c r="E2" s="42"/>
      <c r="F2" s="98"/>
    </row>
    <row r="4" ht="16.5" spans="1:7">
      <c r="A4" s="99" t="s">
        <v>32</v>
      </c>
      <c r="B4" s="99"/>
      <c r="C4" s="99"/>
      <c r="D4" s="99"/>
      <c r="E4" s="99"/>
      <c r="F4" s="99"/>
      <c r="G4" s="99"/>
    </row>
    <row r="5" customHeight="1" spans="1:7">
      <c r="A5" s="100" t="s">
        <v>42</v>
      </c>
      <c r="B5" s="100" t="s">
        <v>43</v>
      </c>
      <c r="C5" s="101">
        <v>2023</v>
      </c>
      <c r="D5" s="102">
        <v>2022</v>
      </c>
      <c r="E5" s="102">
        <v>2021</v>
      </c>
      <c r="F5" s="102">
        <v>2020</v>
      </c>
      <c r="G5" s="102">
        <v>2019</v>
      </c>
    </row>
    <row r="6" customHeight="1" spans="1:7">
      <c r="A6" s="103" t="s">
        <v>330</v>
      </c>
      <c r="B6" s="103"/>
      <c r="C6" s="103"/>
      <c r="D6" s="103"/>
      <c r="E6" s="103"/>
      <c r="F6" s="103"/>
      <c r="G6" s="103"/>
    </row>
    <row r="7" customHeight="1" spans="1:7">
      <c r="A7" s="104" t="s">
        <v>331</v>
      </c>
      <c r="B7" s="104" t="s">
        <v>45</v>
      </c>
      <c r="C7" s="105">
        <v>2934</v>
      </c>
      <c r="D7" s="105">
        <v>2703</v>
      </c>
      <c r="E7" s="105">
        <v>2251</v>
      </c>
      <c r="F7" s="105">
        <v>1715</v>
      </c>
      <c r="G7" s="105">
        <v>1361</v>
      </c>
    </row>
    <row r="8" customHeight="1" spans="1:7">
      <c r="A8" s="104" t="s">
        <v>332</v>
      </c>
      <c r="B8" s="104" t="s">
        <v>45</v>
      </c>
      <c r="C8" s="98">
        <v>313</v>
      </c>
      <c r="D8" s="98">
        <v>300</v>
      </c>
      <c r="E8" s="105">
        <v>248</v>
      </c>
      <c r="F8" s="105">
        <v>108</v>
      </c>
      <c r="G8" s="105">
        <v>70</v>
      </c>
    </row>
    <row r="9" customHeight="1" spans="1:7">
      <c r="A9" s="104" t="s">
        <v>333</v>
      </c>
      <c r="B9" s="104" t="s">
        <v>45</v>
      </c>
      <c r="C9" s="105">
        <v>211</v>
      </c>
      <c r="D9" s="105">
        <v>200</v>
      </c>
      <c r="E9" s="105">
        <v>157</v>
      </c>
      <c r="F9" s="105">
        <v>65</v>
      </c>
      <c r="G9" s="105">
        <v>43</v>
      </c>
    </row>
    <row r="10" customHeight="1" spans="1:7">
      <c r="A10" s="104" t="s">
        <v>334</v>
      </c>
      <c r="B10" s="104" t="s">
        <v>45</v>
      </c>
      <c r="C10" s="106">
        <v>3430</v>
      </c>
      <c r="D10" s="106">
        <v>3060</v>
      </c>
      <c r="E10" s="106">
        <v>2086</v>
      </c>
      <c r="F10" s="106">
        <v>1823</v>
      </c>
      <c r="G10" s="106">
        <v>1238</v>
      </c>
    </row>
    <row r="11" customHeight="1" spans="1:7">
      <c r="A11" s="103" t="s">
        <v>335</v>
      </c>
      <c r="B11" s="103"/>
      <c r="C11" s="103"/>
      <c r="D11" s="103"/>
      <c r="E11" s="103"/>
      <c r="F11" s="103"/>
      <c r="G11" s="103"/>
    </row>
    <row r="12" customHeight="1" spans="1:7">
      <c r="A12" s="104" t="s">
        <v>336</v>
      </c>
      <c r="B12" s="104" t="s">
        <v>337</v>
      </c>
      <c r="C12" s="107">
        <v>101</v>
      </c>
      <c r="D12" s="107">
        <v>88</v>
      </c>
      <c r="E12" s="107">
        <v>58</v>
      </c>
      <c r="F12" s="107">
        <v>45</v>
      </c>
      <c r="G12" s="107">
        <v>37</v>
      </c>
    </row>
    <row r="13" customHeight="1" spans="1:7">
      <c r="A13" s="104" t="s">
        <v>338</v>
      </c>
      <c r="B13" s="104" t="s">
        <v>72</v>
      </c>
      <c r="C13" s="107">
        <v>68</v>
      </c>
      <c r="D13" s="107">
        <v>56</v>
      </c>
      <c r="E13" s="107">
        <v>48</v>
      </c>
      <c r="F13" s="107">
        <v>41</v>
      </c>
      <c r="G13" s="107">
        <v>41</v>
      </c>
    </row>
    <row r="14" customHeight="1" spans="1:7">
      <c r="A14" s="104" t="s">
        <v>339</v>
      </c>
      <c r="B14" s="104" t="s">
        <v>337</v>
      </c>
      <c r="C14" s="107">
        <v>47</v>
      </c>
      <c r="D14" s="107">
        <v>44</v>
      </c>
      <c r="E14" s="107">
        <v>43</v>
      </c>
      <c r="F14" s="107">
        <v>38</v>
      </c>
      <c r="G14" s="107">
        <v>37</v>
      </c>
    </row>
    <row r="15" customHeight="1" spans="1:7">
      <c r="A15" s="104" t="s">
        <v>340</v>
      </c>
      <c r="B15" s="104" t="s">
        <v>72</v>
      </c>
      <c r="C15" s="108">
        <v>412</v>
      </c>
      <c r="D15" s="108">
        <v>387</v>
      </c>
      <c r="E15" s="108">
        <v>309</v>
      </c>
      <c r="F15" s="108">
        <v>299</v>
      </c>
      <c r="G15" s="108">
        <v>263</v>
      </c>
    </row>
    <row r="16" customHeight="1" spans="1:7">
      <c r="A16" s="103" t="s">
        <v>341</v>
      </c>
      <c r="B16" s="103"/>
      <c r="C16" s="103"/>
      <c r="D16" s="103"/>
      <c r="E16" s="103"/>
      <c r="F16" s="103"/>
      <c r="G16" s="103"/>
    </row>
    <row r="17" customHeight="1" spans="1:8">
      <c r="A17" s="104" t="s">
        <v>342</v>
      </c>
      <c r="B17" s="104" t="s">
        <v>337</v>
      </c>
      <c r="C17" s="105">
        <v>7456</v>
      </c>
      <c r="D17" s="105">
        <v>7371.86</v>
      </c>
      <c r="E17" s="105">
        <v>6277</v>
      </c>
      <c r="F17" s="105">
        <v>6206</v>
      </c>
      <c r="G17" s="105">
        <v>5725</v>
      </c>
      <c r="H17" s="109"/>
    </row>
    <row r="18" customHeight="1" spans="1:8">
      <c r="A18" s="104" t="s">
        <v>343</v>
      </c>
      <c r="B18" s="104" t="s">
        <v>72</v>
      </c>
      <c r="C18" s="105">
        <v>2998</v>
      </c>
      <c r="D18" s="105">
        <v>3117.09</v>
      </c>
      <c r="E18" s="105">
        <v>2373</v>
      </c>
      <c r="F18" s="105">
        <v>2334</v>
      </c>
      <c r="G18" s="105">
        <v>1887</v>
      </c>
      <c r="H18" s="109"/>
    </row>
    <row r="19" customHeight="1" spans="1:8">
      <c r="A19" s="104" t="s">
        <v>344</v>
      </c>
      <c r="B19" s="104" t="s">
        <v>337</v>
      </c>
      <c r="C19" s="105">
        <v>1068</v>
      </c>
      <c r="D19" s="105">
        <v>1118.33</v>
      </c>
      <c r="E19" s="105">
        <v>962</v>
      </c>
      <c r="F19" s="105">
        <v>1033</v>
      </c>
      <c r="G19" s="105">
        <v>856</v>
      </c>
      <c r="H19" s="109"/>
    </row>
    <row r="20" customHeight="1" spans="1:7">
      <c r="A20" s="110" t="s">
        <v>345</v>
      </c>
      <c r="B20" s="110" t="s">
        <v>337</v>
      </c>
      <c r="C20" s="111">
        <v>1347</v>
      </c>
      <c r="D20" s="111">
        <v>1215</v>
      </c>
      <c r="E20" s="111">
        <v>763</v>
      </c>
      <c r="F20" s="111" t="s">
        <v>56</v>
      </c>
      <c r="G20" s="111" t="s">
        <v>56</v>
      </c>
    </row>
    <row r="21" ht="14.25"/>
  </sheetData>
  <mergeCells count="5">
    <mergeCell ref="A1:F1"/>
    <mergeCell ref="A4:G4"/>
    <mergeCell ref="A6:F6"/>
    <mergeCell ref="A11:G11"/>
    <mergeCell ref="A16:G16"/>
  </mergeCell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C48" sqref="C48"/>
    </sheetView>
  </sheetViews>
  <sheetFormatPr defaultColWidth="9" defaultRowHeight="14.25"/>
  <cols>
    <col min="1" max="1" width="4" style="39" customWidth="1"/>
    <col min="2" max="2" width="23.125" style="39" customWidth="1"/>
    <col min="3" max="3" width="11" style="39" customWidth="1"/>
    <col min="4" max="4" width="9.25" style="39" customWidth="1"/>
    <col min="5" max="5" width="31.5" style="39" customWidth="1"/>
    <col min="6" max="7" width="13.5" style="39" customWidth="1"/>
    <col min="8" max="8" width="34.625" style="39" customWidth="1"/>
    <col min="9" max="9" width="24" style="39" customWidth="1"/>
    <col min="10" max="10" width="12.625" style="39"/>
    <col min="11" max="16384" width="9" style="39"/>
  </cols>
  <sheetData>
    <row r="1" ht="35.25" customHeight="1" spans="1:9">
      <c r="A1" s="64" t="s">
        <v>0</v>
      </c>
      <c r="B1" s="65"/>
      <c r="C1" s="65"/>
      <c r="D1" s="65"/>
      <c r="E1" s="65"/>
      <c r="F1" s="65"/>
      <c r="G1" s="65"/>
      <c r="H1" s="65"/>
      <c r="I1" s="62" t="s">
        <v>346</v>
      </c>
    </row>
    <row r="2" ht="51" customHeight="1" spans="1:8">
      <c r="A2" s="42" t="s">
        <v>34</v>
      </c>
      <c r="B2" s="66"/>
      <c r="C2" s="66"/>
      <c r="D2" s="66"/>
      <c r="E2" s="66"/>
      <c r="F2" s="66"/>
      <c r="G2" s="66"/>
      <c r="H2" s="66"/>
    </row>
    <row r="3" ht="23.25" customHeight="1" spans="1:8">
      <c r="A3" s="67" t="s">
        <v>347</v>
      </c>
      <c r="B3" s="68"/>
      <c r="C3" s="68"/>
      <c r="D3" s="68"/>
      <c r="E3" s="68"/>
      <c r="F3" s="68"/>
      <c r="G3" s="68"/>
      <c r="H3" s="68"/>
    </row>
    <row r="4" s="63" customFormat="1" ht="45" spans="1:8">
      <c r="A4" s="69" t="s">
        <v>348</v>
      </c>
      <c r="B4" s="70" t="s">
        <v>349</v>
      </c>
      <c r="C4" s="70" t="s">
        <v>350</v>
      </c>
      <c r="D4" s="70" t="s">
        <v>351</v>
      </c>
      <c r="E4" s="70" t="s">
        <v>352</v>
      </c>
      <c r="F4" s="70" t="s">
        <v>353</v>
      </c>
      <c r="G4" s="70" t="s">
        <v>354</v>
      </c>
      <c r="H4" s="70" t="s">
        <v>355</v>
      </c>
    </row>
    <row r="5" spans="1:8">
      <c r="A5" s="71">
        <v>1</v>
      </c>
      <c r="B5" s="72" t="s">
        <v>356</v>
      </c>
      <c r="C5" s="73" t="s">
        <v>357</v>
      </c>
      <c r="D5" s="71" t="s">
        <v>358</v>
      </c>
      <c r="E5" s="74" t="s">
        <v>359</v>
      </c>
      <c r="F5" s="75">
        <v>44730</v>
      </c>
      <c r="G5" s="75">
        <v>45730</v>
      </c>
      <c r="H5" s="75" t="s">
        <v>358</v>
      </c>
    </row>
    <row r="6" spans="1:8">
      <c r="A6" s="71">
        <v>2</v>
      </c>
      <c r="B6" s="76" t="s">
        <v>360</v>
      </c>
      <c r="C6" s="73" t="s">
        <v>357</v>
      </c>
      <c r="D6" s="71" t="s">
        <v>358</v>
      </c>
      <c r="E6" s="74" t="s">
        <v>361</v>
      </c>
      <c r="F6" s="77">
        <v>44552</v>
      </c>
      <c r="G6" s="77">
        <v>45647</v>
      </c>
      <c r="H6" s="75" t="s">
        <v>358</v>
      </c>
    </row>
    <row r="7" spans="1:8">
      <c r="A7" s="71">
        <v>3</v>
      </c>
      <c r="B7" s="78" t="s">
        <v>362</v>
      </c>
      <c r="C7" s="73" t="s">
        <v>357</v>
      </c>
      <c r="D7" s="71" t="s">
        <v>358</v>
      </c>
      <c r="E7" s="74" t="s">
        <v>363</v>
      </c>
      <c r="F7" s="77">
        <v>44511</v>
      </c>
      <c r="G7" s="77">
        <v>45606</v>
      </c>
      <c r="H7" s="75" t="s">
        <v>358</v>
      </c>
    </row>
    <row r="8" spans="1:8">
      <c r="A8" s="71">
        <v>4</v>
      </c>
      <c r="B8" s="79" t="s">
        <v>364</v>
      </c>
      <c r="C8" s="73" t="s">
        <v>357</v>
      </c>
      <c r="D8" s="71" t="s">
        <v>358</v>
      </c>
      <c r="E8" s="74" t="s">
        <v>365</v>
      </c>
      <c r="F8" s="77">
        <v>44517</v>
      </c>
      <c r="G8" s="77">
        <v>45612</v>
      </c>
      <c r="H8" s="75" t="s">
        <v>358</v>
      </c>
    </row>
    <row r="9" spans="1:8">
      <c r="A9" s="71">
        <v>5</v>
      </c>
      <c r="B9" s="72" t="s">
        <v>366</v>
      </c>
      <c r="C9" s="73" t="s">
        <v>357</v>
      </c>
      <c r="D9" s="71" t="s">
        <v>358</v>
      </c>
      <c r="E9" s="74" t="s">
        <v>367</v>
      </c>
      <c r="F9" s="75">
        <v>44679</v>
      </c>
      <c r="G9" s="75">
        <v>45741</v>
      </c>
      <c r="H9" s="75" t="s">
        <v>358</v>
      </c>
    </row>
    <row r="10" spans="1:8">
      <c r="A10" s="71">
        <v>6</v>
      </c>
      <c r="B10" s="72" t="s">
        <v>368</v>
      </c>
      <c r="C10" s="73" t="s">
        <v>357</v>
      </c>
      <c r="D10" s="71" t="s">
        <v>358</v>
      </c>
      <c r="E10" s="74" t="s">
        <v>369</v>
      </c>
      <c r="F10" s="75">
        <v>45058</v>
      </c>
      <c r="G10" s="75">
        <v>46154</v>
      </c>
      <c r="H10" s="75" t="s">
        <v>358</v>
      </c>
    </row>
    <row r="11" spans="1:8">
      <c r="A11" s="71">
        <v>7</v>
      </c>
      <c r="B11" s="80" t="s">
        <v>370</v>
      </c>
      <c r="C11" s="73" t="s">
        <v>357</v>
      </c>
      <c r="D11" s="71" t="s">
        <v>358</v>
      </c>
      <c r="E11" s="74" t="s">
        <v>371</v>
      </c>
      <c r="F11" s="75">
        <v>44417</v>
      </c>
      <c r="G11" s="75">
        <v>45512</v>
      </c>
      <c r="H11" s="75" t="s">
        <v>358</v>
      </c>
    </row>
    <row r="12" spans="1:8">
      <c r="A12" s="71">
        <v>8</v>
      </c>
      <c r="B12" s="72" t="s">
        <v>372</v>
      </c>
      <c r="C12" s="73" t="s">
        <v>357</v>
      </c>
      <c r="D12" s="71" t="s">
        <v>358</v>
      </c>
      <c r="E12" s="74" t="s">
        <v>373</v>
      </c>
      <c r="F12" s="75">
        <v>44908</v>
      </c>
      <c r="G12" s="75">
        <v>46103</v>
      </c>
      <c r="H12" s="75" t="s">
        <v>358</v>
      </c>
    </row>
    <row r="13" spans="1:8">
      <c r="A13" s="71">
        <v>9</v>
      </c>
      <c r="B13" s="72" t="s">
        <v>374</v>
      </c>
      <c r="C13" s="73" t="s">
        <v>357</v>
      </c>
      <c r="D13" s="71" t="s">
        <v>358</v>
      </c>
      <c r="E13" s="74" t="s">
        <v>375</v>
      </c>
      <c r="F13" s="75">
        <v>44172</v>
      </c>
      <c r="G13" s="75">
        <v>45266</v>
      </c>
      <c r="H13" s="75" t="s">
        <v>376</v>
      </c>
    </row>
    <row r="14" spans="1:8">
      <c r="A14" s="71">
        <v>10</v>
      </c>
      <c r="B14" s="80" t="s">
        <v>377</v>
      </c>
      <c r="C14" s="73" t="s">
        <v>357</v>
      </c>
      <c r="D14" s="71" t="s">
        <v>358</v>
      </c>
      <c r="E14" s="74" t="s">
        <v>378</v>
      </c>
      <c r="F14" s="75">
        <v>44553</v>
      </c>
      <c r="G14" s="75">
        <v>45648</v>
      </c>
      <c r="H14" s="75" t="s">
        <v>358</v>
      </c>
    </row>
    <row r="15" spans="1:8">
      <c r="A15" s="71">
        <v>11</v>
      </c>
      <c r="B15" s="72" t="s">
        <v>379</v>
      </c>
      <c r="C15" s="73" t="s">
        <v>357</v>
      </c>
      <c r="D15" s="71" t="s">
        <v>358</v>
      </c>
      <c r="E15" s="74" t="s">
        <v>380</v>
      </c>
      <c r="F15" s="75">
        <v>44882</v>
      </c>
      <c r="G15" s="75">
        <v>45941</v>
      </c>
      <c r="H15" s="75" t="s">
        <v>358</v>
      </c>
    </row>
    <row r="16" spans="1:8">
      <c r="A16" s="71">
        <v>12</v>
      </c>
      <c r="B16" s="72" t="s">
        <v>381</v>
      </c>
      <c r="C16" s="73" t="s">
        <v>357</v>
      </c>
      <c r="D16" s="71" t="s">
        <v>358</v>
      </c>
      <c r="E16" s="74" t="s">
        <v>382</v>
      </c>
      <c r="F16" s="75">
        <v>44887</v>
      </c>
      <c r="G16" s="75">
        <v>45987</v>
      </c>
      <c r="H16" s="75" t="s">
        <v>358</v>
      </c>
    </row>
    <row r="17" spans="1:8">
      <c r="A17" s="71">
        <v>13</v>
      </c>
      <c r="B17" s="72" t="s">
        <v>383</v>
      </c>
      <c r="C17" s="73" t="s">
        <v>357</v>
      </c>
      <c r="D17" s="71" t="s">
        <v>358</v>
      </c>
      <c r="E17" s="74" t="s">
        <v>384</v>
      </c>
      <c r="F17" s="75">
        <v>44439</v>
      </c>
      <c r="G17" s="75">
        <v>45534</v>
      </c>
      <c r="H17" s="75" t="s">
        <v>358</v>
      </c>
    </row>
    <row r="18" spans="1:8">
      <c r="A18" s="71">
        <v>14</v>
      </c>
      <c r="B18" s="72" t="s">
        <v>385</v>
      </c>
      <c r="C18" s="73" t="s">
        <v>357</v>
      </c>
      <c r="D18" s="71" t="s">
        <v>358</v>
      </c>
      <c r="E18" s="74" t="s">
        <v>386</v>
      </c>
      <c r="F18" s="75">
        <v>44379</v>
      </c>
      <c r="G18" s="75">
        <v>45474</v>
      </c>
      <c r="H18" s="75" t="s">
        <v>358</v>
      </c>
    </row>
    <row r="19" spans="1:8">
      <c r="A19" s="71">
        <v>15</v>
      </c>
      <c r="B19" s="81" t="s">
        <v>387</v>
      </c>
      <c r="C19" s="73" t="s">
        <v>357</v>
      </c>
      <c r="D19" s="71" t="s">
        <v>358</v>
      </c>
      <c r="E19" s="74" t="s">
        <v>388</v>
      </c>
      <c r="F19" s="75">
        <v>45252</v>
      </c>
      <c r="G19" s="75">
        <v>46355</v>
      </c>
      <c r="H19" s="75" t="s">
        <v>358</v>
      </c>
    </row>
    <row r="20" spans="1:8">
      <c r="A20" s="71">
        <v>16</v>
      </c>
      <c r="B20" s="72" t="s">
        <v>389</v>
      </c>
      <c r="C20" s="73" t="s">
        <v>357</v>
      </c>
      <c r="D20" s="71" t="s">
        <v>358</v>
      </c>
      <c r="E20" s="74" t="s">
        <v>390</v>
      </c>
      <c r="F20" s="75">
        <v>44546</v>
      </c>
      <c r="G20" s="75">
        <v>45641</v>
      </c>
      <c r="H20" s="75" t="s">
        <v>358</v>
      </c>
    </row>
    <row r="21" spans="1:8">
      <c r="A21" s="71">
        <v>17</v>
      </c>
      <c r="B21" s="72" t="s">
        <v>391</v>
      </c>
      <c r="C21" s="73" t="s">
        <v>357</v>
      </c>
      <c r="D21" s="71" t="s">
        <v>358</v>
      </c>
      <c r="E21" s="74" t="s">
        <v>392</v>
      </c>
      <c r="F21" s="75">
        <v>44447</v>
      </c>
      <c r="G21" s="75">
        <v>45542</v>
      </c>
      <c r="H21" s="75" t="s">
        <v>358</v>
      </c>
    </row>
    <row r="22" spans="1:8">
      <c r="A22" s="71">
        <v>18</v>
      </c>
      <c r="B22" s="72" t="s">
        <v>393</v>
      </c>
      <c r="C22" s="73" t="s">
        <v>357</v>
      </c>
      <c r="D22" s="71" t="s">
        <v>358</v>
      </c>
      <c r="E22" s="74" t="s">
        <v>394</v>
      </c>
      <c r="F22" s="75">
        <v>45156</v>
      </c>
      <c r="G22" s="75">
        <v>46240</v>
      </c>
      <c r="H22" s="75" t="s">
        <v>358</v>
      </c>
    </row>
    <row r="23" spans="1:8">
      <c r="A23" s="71">
        <v>19</v>
      </c>
      <c r="B23" s="80" t="s">
        <v>395</v>
      </c>
      <c r="C23" s="73" t="s">
        <v>357</v>
      </c>
      <c r="D23" s="71" t="s">
        <v>358</v>
      </c>
      <c r="E23" s="74" t="s">
        <v>396</v>
      </c>
      <c r="F23" s="75">
        <v>44496</v>
      </c>
      <c r="G23" s="75">
        <v>45591</v>
      </c>
      <c r="H23" s="75" t="s">
        <v>358</v>
      </c>
    </row>
    <row r="24" spans="1:8">
      <c r="A24" s="71">
        <v>20</v>
      </c>
      <c r="B24" s="72" t="s">
        <v>397</v>
      </c>
      <c r="C24" s="73" t="s">
        <v>357</v>
      </c>
      <c r="D24" s="71" t="s">
        <v>358</v>
      </c>
      <c r="E24" s="74" t="s">
        <v>398</v>
      </c>
      <c r="F24" s="75">
        <v>44453</v>
      </c>
      <c r="G24" s="75">
        <v>45548</v>
      </c>
      <c r="H24" s="75" t="s">
        <v>358</v>
      </c>
    </row>
    <row r="25" spans="1:8">
      <c r="A25" s="71">
        <v>21</v>
      </c>
      <c r="B25" s="80" t="s">
        <v>399</v>
      </c>
      <c r="C25" s="73" t="s">
        <v>357</v>
      </c>
      <c r="D25" s="71" t="s">
        <v>358</v>
      </c>
      <c r="E25" s="74" t="s">
        <v>400</v>
      </c>
      <c r="F25" s="75">
        <v>44554</v>
      </c>
      <c r="G25" s="75">
        <v>45649</v>
      </c>
      <c r="H25" s="75" t="s">
        <v>358</v>
      </c>
    </row>
    <row r="26" spans="1:8">
      <c r="A26" s="71">
        <v>22</v>
      </c>
      <c r="B26" s="80" t="s">
        <v>401</v>
      </c>
      <c r="C26" s="73" t="s">
        <v>357</v>
      </c>
      <c r="D26" s="71" t="s">
        <v>358</v>
      </c>
      <c r="E26" s="74" t="s">
        <v>402</v>
      </c>
      <c r="F26" s="75">
        <v>44300</v>
      </c>
      <c r="G26" s="75">
        <v>45395</v>
      </c>
      <c r="H26" s="75" t="s">
        <v>358</v>
      </c>
    </row>
    <row r="27" spans="1:8">
      <c r="A27" s="71">
        <v>23</v>
      </c>
      <c r="B27" s="72" t="s">
        <v>403</v>
      </c>
      <c r="C27" s="73" t="s">
        <v>357</v>
      </c>
      <c r="D27" s="71" t="s">
        <v>358</v>
      </c>
      <c r="E27" s="74" t="s">
        <v>404</v>
      </c>
      <c r="F27" s="82">
        <v>44591</v>
      </c>
      <c r="G27" s="82">
        <v>45686</v>
      </c>
      <c r="H27" s="75" t="s">
        <v>358</v>
      </c>
    </row>
    <row r="28" spans="1:8">
      <c r="A28" s="71">
        <v>24</v>
      </c>
      <c r="B28" s="72" t="s">
        <v>405</v>
      </c>
      <c r="C28" s="73" t="s">
        <v>357</v>
      </c>
      <c r="D28" s="71" t="s">
        <v>358</v>
      </c>
      <c r="E28" s="74" t="s">
        <v>406</v>
      </c>
      <c r="F28" s="75">
        <v>44384</v>
      </c>
      <c r="G28" s="75">
        <v>45479</v>
      </c>
      <c r="H28" s="75" t="s">
        <v>358</v>
      </c>
    </row>
    <row r="29" spans="1:8">
      <c r="A29" s="71">
        <v>25</v>
      </c>
      <c r="B29" s="80" t="s">
        <v>407</v>
      </c>
      <c r="C29" s="73" t="s">
        <v>357</v>
      </c>
      <c r="D29" s="71" t="s">
        <v>358</v>
      </c>
      <c r="E29" s="74" t="s">
        <v>408</v>
      </c>
      <c r="F29" s="75">
        <v>44907</v>
      </c>
      <c r="G29" s="75">
        <v>46002</v>
      </c>
      <c r="H29" s="75" t="s">
        <v>358</v>
      </c>
    </row>
    <row r="30" spans="1:8">
      <c r="A30" s="71">
        <v>26</v>
      </c>
      <c r="B30" s="80" t="s">
        <v>409</v>
      </c>
      <c r="C30" s="73" t="s">
        <v>357</v>
      </c>
      <c r="D30" s="71" t="s">
        <v>358</v>
      </c>
      <c r="E30" s="74" t="s">
        <v>410</v>
      </c>
      <c r="F30" s="75">
        <v>44923</v>
      </c>
      <c r="G30" s="75">
        <v>46018</v>
      </c>
      <c r="H30" s="75" t="s">
        <v>358</v>
      </c>
    </row>
    <row r="31" spans="1:8">
      <c r="A31" s="71">
        <v>27</v>
      </c>
      <c r="B31" s="72" t="s">
        <v>411</v>
      </c>
      <c r="C31" s="73" t="s">
        <v>357</v>
      </c>
      <c r="D31" s="71" t="s">
        <v>358</v>
      </c>
      <c r="E31" s="74" t="s">
        <v>412</v>
      </c>
      <c r="F31" s="75">
        <v>44813</v>
      </c>
      <c r="G31" s="75">
        <v>45908</v>
      </c>
      <c r="H31" s="75" t="s">
        <v>358</v>
      </c>
    </row>
    <row r="32" ht="42.75" spans="1:8">
      <c r="A32" s="71">
        <v>28</v>
      </c>
      <c r="B32" s="72" t="s">
        <v>413</v>
      </c>
      <c r="C32" s="73" t="s">
        <v>357</v>
      </c>
      <c r="D32" s="83" t="s">
        <v>414</v>
      </c>
      <c r="E32" s="84" t="s">
        <v>415</v>
      </c>
      <c r="F32" s="85" t="s">
        <v>416</v>
      </c>
      <c r="G32" s="85" t="s">
        <v>416</v>
      </c>
      <c r="H32" s="86" t="s">
        <v>417</v>
      </c>
    </row>
    <row r="33" spans="1:8">
      <c r="A33" s="71">
        <v>29</v>
      </c>
      <c r="B33" s="72" t="s">
        <v>418</v>
      </c>
      <c r="C33" s="73" t="s">
        <v>357</v>
      </c>
      <c r="D33" s="87" t="s">
        <v>358</v>
      </c>
      <c r="E33" s="88" t="s">
        <v>419</v>
      </c>
      <c r="F33" s="89">
        <v>45272</v>
      </c>
      <c r="G33" s="89">
        <v>46368</v>
      </c>
      <c r="H33" s="90" t="s">
        <v>414</v>
      </c>
    </row>
    <row r="34" spans="1:8">
      <c r="A34" s="71">
        <v>30</v>
      </c>
      <c r="B34" s="72" t="s">
        <v>420</v>
      </c>
      <c r="C34" s="73" t="s">
        <v>421</v>
      </c>
      <c r="D34" s="71" t="s">
        <v>358</v>
      </c>
      <c r="E34" s="74" t="s">
        <v>422</v>
      </c>
      <c r="F34" s="75">
        <v>44845</v>
      </c>
      <c r="G34" s="75">
        <v>45929</v>
      </c>
      <c r="H34" s="75" t="s">
        <v>358</v>
      </c>
    </row>
    <row r="35" spans="1:8">
      <c r="A35" s="71">
        <v>31</v>
      </c>
      <c r="B35" s="72" t="s">
        <v>423</v>
      </c>
      <c r="C35" s="73" t="s">
        <v>421</v>
      </c>
      <c r="D35" s="71" t="s">
        <v>358</v>
      </c>
      <c r="E35" s="74" t="s">
        <v>424</v>
      </c>
      <c r="F35" s="77">
        <v>44501</v>
      </c>
      <c r="G35" s="77">
        <v>45596</v>
      </c>
      <c r="H35" s="75" t="s">
        <v>358</v>
      </c>
    </row>
    <row r="36" spans="1:8">
      <c r="A36" s="71">
        <v>32</v>
      </c>
      <c r="B36" s="72" t="s">
        <v>425</v>
      </c>
      <c r="C36" s="73" t="s">
        <v>426</v>
      </c>
      <c r="D36" s="71" t="s">
        <v>358</v>
      </c>
      <c r="E36" s="74" t="s">
        <v>427</v>
      </c>
      <c r="F36" s="75">
        <v>45245</v>
      </c>
      <c r="G36" s="75">
        <v>46343</v>
      </c>
      <c r="H36" s="75" t="s">
        <v>358</v>
      </c>
    </row>
    <row r="37" spans="1:8">
      <c r="A37" s="71">
        <v>33</v>
      </c>
      <c r="B37" s="72" t="s">
        <v>428</v>
      </c>
      <c r="C37" s="73" t="s">
        <v>421</v>
      </c>
      <c r="D37" s="71" t="s">
        <v>358</v>
      </c>
      <c r="E37" s="74" t="s">
        <v>429</v>
      </c>
      <c r="F37" s="77">
        <v>44506</v>
      </c>
      <c r="G37" s="77">
        <v>45533</v>
      </c>
      <c r="H37" s="75" t="s">
        <v>358</v>
      </c>
    </row>
    <row r="38" ht="42.75" spans="1:8">
      <c r="A38" s="71">
        <v>34</v>
      </c>
      <c r="B38" s="72" t="s">
        <v>430</v>
      </c>
      <c r="C38" s="73" t="s">
        <v>431</v>
      </c>
      <c r="D38" s="71" t="s">
        <v>358</v>
      </c>
      <c r="E38" s="74" t="s">
        <v>432</v>
      </c>
      <c r="F38" s="75">
        <v>44399</v>
      </c>
      <c r="G38" s="75">
        <v>45494</v>
      </c>
      <c r="H38" s="75" t="s">
        <v>358</v>
      </c>
    </row>
    <row r="39" spans="1:8">
      <c r="A39" s="71">
        <v>35</v>
      </c>
      <c r="B39" s="72" t="s">
        <v>433</v>
      </c>
      <c r="C39" s="73" t="s">
        <v>421</v>
      </c>
      <c r="D39" s="71" t="s">
        <v>358</v>
      </c>
      <c r="E39" s="74" t="s">
        <v>434</v>
      </c>
      <c r="F39" s="77">
        <v>44895</v>
      </c>
      <c r="G39" s="77">
        <v>45999</v>
      </c>
      <c r="H39" s="75" t="s">
        <v>358</v>
      </c>
    </row>
    <row r="40" spans="1:8">
      <c r="A40" s="71">
        <v>36</v>
      </c>
      <c r="B40" s="72" t="s">
        <v>435</v>
      </c>
      <c r="C40" s="73" t="s">
        <v>421</v>
      </c>
      <c r="D40" s="71" t="s">
        <v>358</v>
      </c>
      <c r="E40" s="74" t="s">
        <v>436</v>
      </c>
      <c r="F40" s="75">
        <v>45208</v>
      </c>
      <c r="G40" s="75">
        <v>46309</v>
      </c>
      <c r="H40" s="75" t="s">
        <v>358</v>
      </c>
    </row>
    <row r="41" spans="1:8">
      <c r="A41" s="71">
        <v>37</v>
      </c>
      <c r="B41" s="72" t="s">
        <v>437</v>
      </c>
      <c r="C41" s="73" t="s">
        <v>421</v>
      </c>
      <c r="D41" s="71" t="s">
        <v>358</v>
      </c>
      <c r="E41" s="74" t="s">
        <v>438</v>
      </c>
      <c r="F41" s="77">
        <v>45134</v>
      </c>
      <c r="G41" s="77">
        <v>46261</v>
      </c>
      <c r="H41" s="75" t="s">
        <v>358</v>
      </c>
    </row>
    <row r="42" ht="42.75" spans="1:8">
      <c r="A42" s="71">
        <v>38</v>
      </c>
      <c r="B42" s="72" t="s">
        <v>439</v>
      </c>
      <c r="C42" s="73" t="s">
        <v>440</v>
      </c>
      <c r="D42" s="71" t="s">
        <v>358</v>
      </c>
      <c r="E42" s="74" t="s">
        <v>441</v>
      </c>
      <c r="F42" s="75">
        <v>45040</v>
      </c>
      <c r="G42" s="75">
        <v>46159</v>
      </c>
      <c r="H42" s="75" t="s">
        <v>358</v>
      </c>
    </row>
    <row r="43" ht="42.75" spans="1:8">
      <c r="A43" s="71">
        <v>39</v>
      </c>
      <c r="B43" s="72" t="s">
        <v>442</v>
      </c>
      <c r="C43" s="73" t="s">
        <v>440</v>
      </c>
      <c r="D43" s="71" t="s">
        <v>358</v>
      </c>
      <c r="E43" s="74" t="s">
        <v>443</v>
      </c>
      <c r="F43" s="77">
        <v>44448</v>
      </c>
      <c r="G43" s="77">
        <v>45543</v>
      </c>
      <c r="H43" s="75" t="s">
        <v>358</v>
      </c>
    </row>
    <row r="44" spans="1:8">
      <c r="A44" s="71">
        <v>40</v>
      </c>
      <c r="B44" s="72" t="s">
        <v>444</v>
      </c>
      <c r="C44" s="73" t="s">
        <v>421</v>
      </c>
      <c r="D44" s="71" t="s">
        <v>358</v>
      </c>
      <c r="E44" s="74" t="s">
        <v>445</v>
      </c>
      <c r="F44" s="75">
        <v>44805</v>
      </c>
      <c r="G44" s="75">
        <v>45880</v>
      </c>
      <c r="H44" s="75" t="s">
        <v>358</v>
      </c>
    </row>
    <row r="45" spans="1:8">
      <c r="A45" s="71">
        <v>41</v>
      </c>
      <c r="B45" s="72" t="s">
        <v>446</v>
      </c>
      <c r="C45" s="73" t="s">
        <v>421</v>
      </c>
      <c r="D45" s="71" t="s">
        <v>358</v>
      </c>
      <c r="E45" s="74" t="s">
        <v>447</v>
      </c>
      <c r="F45" s="77">
        <v>44552</v>
      </c>
      <c r="G45" s="77">
        <v>45647</v>
      </c>
      <c r="H45" s="75" t="s">
        <v>358</v>
      </c>
    </row>
    <row r="46" ht="42.75" spans="1:8">
      <c r="A46" s="71">
        <v>42</v>
      </c>
      <c r="B46" s="80" t="s">
        <v>448</v>
      </c>
      <c r="C46" s="73" t="s">
        <v>440</v>
      </c>
      <c r="D46" s="71" t="s">
        <v>358</v>
      </c>
      <c r="E46" s="88" t="s">
        <v>449</v>
      </c>
      <c r="F46" s="91">
        <v>44396</v>
      </c>
      <c r="G46" s="91">
        <v>45491</v>
      </c>
      <c r="H46" s="90" t="s">
        <v>414</v>
      </c>
    </row>
    <row r="47" ht="42.75" spans="1:8">
      <c r="A47" s="71">
        <v>43</v>
      </c>
      <c r="B47" s="72" t="s">
        <v>450</v>
      </c>
      <c r="C47" s="73" t="s">
        <v>440</v>
      </c>
      <c r="D47" s="71" t="s">
        <v>358</v>
      </c>
      <c r="E47" s="92" t="s">
        <v>451</v>
      </c>
      <c r="F47" s="93">
        <v>44452</v>
      </c>
      <c r="G47" s="93">
        <v>45547</v>
      </c>
      <c r="H47" s="90" t="s">
        <v>414</v>
      </c>
    </row>
    <row r="48" ht="42.75" spans="1:8">
      <c r="A48" s="71">
        <v>44</v>
      </c>
      <c r="B48" s="72" t="s">
        <v>452</v>
      </c>
      <c r="C48" s="73" t="s">
        <v>440</v>
      </c>
      <c r="D48" s="71" t="s">
        <v>358</v>
      </c>
      <c r="E48" s="92" t="s">
        <v>453</v>
      </c>
      <c r="F48" s="93">
        <v>44571</v>
      </c>
      <c r="G48" s="93">
        <v>45667</v>
      </c>
      <c r="H48" s="90" t="s">
        <v>414</v>
      </c>
    </row>
    <row r="49" spans="1:8">
      <c r="A49" s="71">
        <v>45</v>
      </c>
      <c r="B49" s="72" t="s">
        <v>435</v>
      </c>
      <c r="C49" s="73" t="s">
        <v>421</v>
      </c>
      <c r="D49" s="71" t="s">
        <v>358</v>
      </c>
      <c r="E49" s="92" t="s">
        <v>454</v>
      </c>
      <c r="F49" s="94">
        <v>44483</v>
      </c>
      <c r="G49" s="94">
        <v>45578</v>
      </c>
      <c r="H49" s="90" t="s">
        <v>414</v>
      </c>
    </row>
    <row r="50" spans="2:2">
      <c r="B50" s="1"/>
    </row>
  </sheetData>
  <mergeCells count="2">
    <mergeCell ref="A1:H1"/>
    <mergeCell ref="A3:H3"/>
  </mergeCells>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I1" sqref="I1"/>
    </sheetView>
  </sheetViews>
  <sheetFormatPr defaultColWidth="9" defaultRowHeight="14.25"/>
  <cols>
    <col min="1" max="1" width="5.5" style="39" customWidth="1"/>
    <col min="2" max="2" width="20" style="39" customWidth="1"/>
    <col min="3" max="3" width="13.5" style="39" customWidth="1"/>
    <col min="4" max="4" width="13.25" style="39" customWidth="1"/>
    <col min="5" max="5" width="36.375" style="39" customWidth="1"/>
    <col min="6" max="6" width="15.625" style="39" customWidth="1"/>
    <col min="7" max="7" width="16.125" style="39" customWidth="1"/>
    <col min="8" max="8" width="26.875" style="39" customWidth="1"/>
    <col min="9" max="9" width="24" style="39" customWidth="1"/>
    <col min="10" max="16384" width="9" style="39"/>
  </cols>
  <sheetData>
    <row r="1" ht="44.25" customHeight="1" spans="1:9">
      <c r="A1" s="40" t="s">
        <v>0</v>
      </c>
      <c r="B1" s="41"/>
      <c r="C1" s="41"/>
      <c r="D1" s="41"/>
      <c r="E1" s="41"/>
      <c r="F1" s="41"/>
      <c r="G1" s="41"/>
      <c r="H1" s="41"/>
      <c r="I1" s="62" t="s">
        <v>346</v>
      </c>
    </row>
    <row r="2" ht="45" customHeight="1" spans="1:1">
      <c r="A2" s="42" t="s">
        <v>36</v>
      </c>
    </row>
    <row r="3" ht="18" spans="1:8">
      <c r="A3" s="43" t="s">
        <v>455</v>
      </c>
      <c r="B3" s="44"/>
      <c r="C3" s="44"/>
      <c r="D3" s="44"/>
      <c r="E3" s="44"/>
      <c r="F3" s="44"/>
      <c r="G3" s="44"/>
      <c r="H3" s="44"/>
    </row>
    <row r="4" ht="30" spans="1:8">
      <c r="A4" s="45" t="s">
        <v>348</v>
      </c>
      <c r="B4" s="46" t="s">
        <v>349</v>
      </c>
      <c r="C4" s="46" t="s">
        <v>350</v>
      </c>
      <c r="D4" s="46" t="s">
        <v>351</v>
      </c>
      <c r="E4" s="46" t="s">
        <v>352</v>
      </c>
      <c r="F4" s="46" t="s">
        <v>353</v>
      </c>
      <c r="G4" s="46" t="s">
        <v>354</v>
      </c>
      <c r="H4" s="46" t="s">
        <v>355</v>
      </c>
    </row>
    <row r="5" spans="1:8">
      <c r="A5" s="47">
        <v>1</v>
      </c>
      <c r="B5" s="48" t="s">
        <v>356</v>
      </c>
      <c r="C5" s="49" t="s">
        <v>357</v>
      </c>
      <c r="D5" s="47" t="s">
        <v>358</v>
      </c>
      <c r="E5" s="50" t="s">
        <v>456</v>
      </c>
      <c r="F5" s="51">
        <v>44730</v>
      </c>
      <c r="G5" s="51">
        <v>45730</v>
      </c>
      <c r="H5" s="51" t="s">
        <v>358</v>
      </c>
    </row>
    <row r="6" spans="1:8">
      <c r="A6" s="47">
        <v>2</v>
      </c>
      <c r="B6" s="52" t="s">
        <v>360</v>
      </c>
      <c r="C6" s="49" t="s">
        <v>357</v>
      </c>
      <c r="D6" s="47" t="s">
        <v>358</v>
      </c>
      <c r="E6" s="50" t="s">
        <v>457</v>
      </c>
      <c r="F6" s="51">
        <v>44552</v>
      </c>
      <c r="G6" s="51">
        <v>45647</v>
      </c>
      <c r="H6" s="51" t="s">
        <v>358</v>
      </c>
    </row>
    <row r="7" spans="1:8">
      <c r="A7" s="47">
        <v>3</v>
      </c>
      <c r="B7" s="53" t="s">
        <v>362</v>
      </c>
      <c r="C7" s="49" t="s">
        <v>357</v>
      </c>
      <c r="D7" s="47" t="s">
        <v>358</v>
      </c>
      <c r="E7" s="50" t="s">
        <v>458</v>
      </c>
      <c r="F7" s="51">
        <v>44511</v>
      </c>
      <c r="G7" s="51">
        <v>45606</v>
      </c>
      <c r="H7" s="51" t="s">
        <v>358</v>
      </c>
    </row>
    <row r="8" spans="1:8">
      <c r="A8" s="47">
        <v>4</v>
      </c>
      <c r="B8" s="54" t="s">
        <v>364</v>
      </c>
      <c r="C8" s="49" t="s">
        <v>357</v>
      </c>
      <c r="D8" s="47" t="s">
        <v>358</v>
      </c>
      <c r="E8" s="50" t="s">
        <v>459</v>
      </c>
      <c r="F8" s="51">
        <v>44517</v>
      </c>
      <c r="G8" s="51">
        <v>45612</v>
      </c>
      <c r="H8" s="51" t="s">
        <v>358</v>
      </c>
    </row>
    <row r="9" spans="1:8">
      <c r="A9" s="47">
        <v>5</v>
      </c>
      <c r="B9" s="48" t="s">
        <v>366</v>
      </c>
      <c r="C9" s="49" t="s">
        <v>357</v>
      </c>
      <c r="D9" s="47" t="s">
        <v>358</v>
      </c>
      <c r="E9" s="50" t="s">
        <v>460</v>
      </c>
      <c r="F9" s="51">
        <v>44679</v>
      </c>
      <c r="G9" s="51">
        <v>45765</v>
      </c>
      <c r="H9" s="51" t="s">
        <v>358</v>
      </c>
    </row>
    <row r="10" spans="1:8">
      <c r="A10" s="47">
        <v>6</v>
      </c>
      <c r="B10" s="48" t="s">
        <v>368</v>
      </c>
      <c r="C10" s="49" t="s">
        <v>357</v>
      </c>
      <c r="D10" s="47" t="s">
        <v>358</v>
      </c>
      <c r="E10" s="50" t="s">
        <v>461</v>
      </c>
      <c r="F10" s="51">
        <v>45058</v>
      </c>
      <c r="G10" s="51">
        <v>46158</v>
      </c>
      <c r="H10" s="51" t="s">
        <v>358</v>
      </c>
    </row>
    <row r="11" spans="1:8">
      <c r="A11" s="47">
        <v>7</v>
      </c>
      <c r="B11" s="55" t="s">
        <v>370</v>
      </c>
      <c r="C11" s="49" t="s">
        <v>357</v>
      </c>
      <c r="D11" s="47" t="s">
        <v>358</v>
      </c>
      <c r="E11" s="50" t="s">
        <v>462</v>
      </c>
      <c r="F11" s="51">
        <v>44417</v>
      </c>
      <c r="G11" s="51">
        <v>45512</v>
      </c>
      <c r="H11" s="51" t="s">
        <v>358</v>
      </c>
    </row>
    <row r="12" spans="1:8">
      <c r="A12" s="47">
        <v>8</v>
      </c>
      <c r="B12" s="48" t="s">
        <v>372</v>
      </c>
      <c r="C12" s="49" t="s">
        <v>357</v>
      </c>
      <c r="D12" s="47" t="s">
        <v>358</v>
      </c>
      <c r="E12" s="50" t="s">
        <v>463</v>
      </c>
      <c r="F12" s="51">
        <v>44908</v>
      </c>
      <c r="G12" s="51">
        <v>46103</v>
      </c>
      <c r="H12" s="51" t="s">
        <v>358</v>
      </c>
    </row>
    <row r="13" ht="42.75" spans="1:8">
      <c r="A13" s="47">
        <v>9</v>
      </c>
      <c r="B13" s="48" t="s">
        <v>374</v>
      </c>
      <c r="C13" s="49" t="s">
        <v>357</v>
      </c>
      <c r="D13" s="47" t="s">
        <v>358</v>
      </c>
      <c r="E13" s="50" t="s">
        <v>464</v>
      </c>
      <c r="F13" s="51">
        <v>44172</v>
      </c>
      <c r="G13" s="51">
        <v>45266</v>
      </c>
      <c r="H13" s="51" t="s">
        <v>465</v>
      </c>
    </row>
    <row r="14" spans="1:8">
      <c r="A14" s="47">
        <v>10</v>
      </c>
      <c r="B14" s="55" t="s">
        <v>377</v>
      </c>
      <c r="C14" s="49" t="s">
        <v>357</v>
      </c>
      <c r="D14" s="47" t="s">
        <v>358</v>
      </c>
      <c r="E14" s="50" t="s">
        <v>466</v>
      </c>
      <c r="F14" s="51">
        <v>44553</v>
      </c>
      <c r="G14" s="51">
        <v>45648</v>
      </c>
      <c r="H14" s="51" t="s">
        <v>358</v>
      </c>
    </row>
    <row r="15" spans="1:8">
      <c r="A15" s="47">
        <v>11</v>
      </c>
      <c r="B15" s="48" t="s">
        <v>379</v>
      </c>
      <c r="C15" s="49" t="s">
        <v>357</v>
      </c>
      <c r="D15" s="47" t="s">
        <v>358</v>
      </c>
      <c r="E15" s="50" t="s">
        <v>467</v>
      </c>
      <c r="F15" s="51">
        <v>44882</v>
      </c>
      <c r="G15" s="51">
        <v>45941</v>
      </c>
      <c r="H15" s="51" t="s">
        <v>358</v>
      </c>
    </row>
    <row r="16" spans="1:8">
      <c r="A16" s="47">
        <v>12</v>
      </c>
      <c r="B16" s="48" t="s">
        <v>381</v>
      </c>
      <c r="C16" s="49" t="s">
        <v>357</v>
      </c>
      <c r="D16" s="47" t="s">
        <v>358</v>
      </c>
      <c r="E16" s="50" t="s">
        <v>468</v>
      </c>
      <c r="F16" s="51">
        <v>44887</v>
      </c>
      <c r="G16" s="51">
        <v>45987</v>
      </c>
      <c r="H16" s="51" t="s">
        <v>358</v>
      </c>
    </row>
    <row r="17" spans="1:8">
      <c r="A17" s="47">
        <v>13</v>
      </c>
      <c r="B17" s="48" t="s">
        <v>383</v>
      </c>
      <c r="C17" s="49" t="s">
        <v>357</v>
      </c>
      <c r="D17" s="47" t="s">
        <v>358</v>
      </c>
      <c r="E17" s="50" t="s">
        <v>469</v>
      </c>
      <c r="F17" s="51">
        <v>44439</v>
      </c>
      <c r="G17" s="51">
        <v>45534</v>
      </c>
      <c r="H17" s="51" t="s">
        <v>358</v>
      </c>
    </row>
    <row r="18" spans="1:8">
      <c r="A18" s="47">
        <v>14</v>
      </c>
      <c r="B18" s="48" t="s">
        <v>385</v>
      </c>
      <c r="C18" s="49" t="s">
        <v>357</v>
      </c>
      <c r="D18" s="47" t="s">
        <v>358</v>
      </c>
      <c r="E18" s="50" t="s">
        <v>470</v>
      </c>
      <c r="F18" s="51">
        <v>44379</v>
      </c>
      <c r="G18" s="51">
        <v>45474</v>
      </c>
      <c r="H18" s="51" t="s">
        <v>358</v>
      </c>
    </row>
    <row r="19" spans="1:8">
      <c r="A19" s="47">
        <v>15</v>
      </c>
      <c r="B19" s="56" t="s">
        <v>387</v>
      </c>
      <c r="C19" s="49" t="s">
        <v>357</v>
      </c>
      <c r="D19" s="47" t="s">
        <v>358</v>
      </c>
      <c r="E19" s="50" t="s">
        <v>471</v>
      </c>
      <c r="F19" s="51">
        <v>45252</v>
      </c>
      <c r="G19" s="51">
        <v>46355</v>
      </c>
      <c r="H19" s="51" t="s">
        <v>358</v>
      </c>
    </row>
    <row r="20" spans="1:8">
      <c r="A20" s="47">
        <v>16</v>
      </c>
      <c r="B20" s="48" t="s">
        <v>389</v>
      </c>
      <c r="C20" s="49" t="s">
        <v>357</v>
      </c>
      <c r="D20" s="47" t="s">
        <v>358</v>
      </c>
      <c r="E20" s="50" t="s">
        <v>472</v>
      </c>
      <c r="F20" s="51">
        <v>44546</v>
      </c>
      <c r="G20" s="51">
        <v>45641</v>
      </c>
      <c r="H20" s="51" t="s">
        <v>358</v>
      </c>
    </row>
    <row r="21" spans="1:8">
      <c r="A21" s="47">
        <v>17</v>
      </c>
      <c r="B21" s="48" t="s">
        <v>391</v>
      </c>
      <c r="C21" s="49" t="s">
        <v>357</v>
      </c>
      <c r="D21" s="47" t="s">
        <v>358</v>
      </c>
      <c r="E21" s="50" t="s">
        <v>473</v>
      </c>
      <c r="F21" s="51">
        <v>44447</v>
      </c>
      <c r="G21" s="51">
        <v>45542</v>
      </c>
      <c r="H21" s="51" t="s">
        <v>358</v>
      </c>
    </row>
    <row r="22" spans="1:8">
      <c r="A22" s="47">
        <v>18</v>
      </c>
      <c r="B22" s="48" t="s">
        <v>393</v>
      </c>
      <c r="C22" s="49" t="s">
        <v>357</v>
      </c>
      <c r="D22" s="47" t="s">
        <v>358</v>
      </c>
      <c r="E22" s="50" t="s">
        <v>474</v>
      </c>
      <c r="F22" s="51">
        <v>45154</v>
      </c>
      <c r="G22" s="51">
        <v>46240</v>
      </c>
      <c r="H22" s="51" t="s">
        <v>358</v>
      </c>
    </row>
    <row r="23" spans="1:8">
      <c r="A23" s="47">
        <v>19</v>
      </c>
      <c r="B23" s="55" t="s">
        <v>395</v>
      </c>
      <c r="C23" s="49" t="s">
        <v>357</v>
      </c>
      <c r="D23" s="47" t="s">
        <v>358</v>
      </c>
      <c r="E23" s="50" t="s">
        <v>475</v>
      </c>
      <c r="F23" s="51">
        <v>44496</v>
      </c>
      <c r="G23" s="51">
        <v>45591</v>
      </c>
      <c r="H23" s="51" t="s">
        <v>358</v>
      </c>
    </row>
    <row r="24" spans="1:8">
      <c r="A24" s="47">
        <v>20</v>
      </c>
      <c r="B24" s="48" t="s">
        <v>397</v>
      </c>
      <c r="C24" s="49" t="s">
        <v>357</v>
      </c>
      <c r="D24" s="47" t="s">
        <v>358</v>
      </c>
      <c r="E24" s="50" t="s">
        <v>476</v>
      </c>
      <c r="F24" s="51">
        <v>44454</v>
      </c>
      <c r="G24" s="51">
        <v>45549</v>
      </c>
      <c r="H24" s="51" t="s">
        <v>358</v>
      </c>
    </row>
    <row r="25" spans="1:8">
      <c r="A25" s="47">
        <v>21</v>
      </c>
      <c r="B25" s="55" t="s">
        <v>399</v>
      </c>
      <c r="C25" s="49" t="s">
        <v>357</v>
      </c>
      <c r="D25" s="47" t="s">
        <v>358</v>
      </c>
      <c r="E25" s="50" t="s">
        <v>477</v>
      </c>
      <c r="F25" s="51">
        <v>44554</v>
      </c>
      <c r="G25" s="51">
        <v>45649</v>
      </c>
      <c r="H25" s="51" t="s">
        <v>358</v>
      </c>
    </row>
    <row r="26" spans="1:8">
      <c r="A26" s="47">
        <v>22</v>
      </c>
      <c r="B26" s="55" t="s">
        <v>401</v>
      </c>
      <c r="C26" s="49" t="s">
        <v>357</v>
      </c>
      <c r="D26" s="47" t="s">
        <v>358</v>
      </c>
      <c r="E26" s="50" t="s">
        <v>478</v>
      </c>
      <c r="F26" s="51">
        <v>44467</v>
      </c>
      <c r="G26" s="51">
        <v>45562</v>
      </c>
      <c r="H26" s="51" t="s">
        <v>358</v>
      </c>
    </row>
    <row r="27" spans="1:8">
      <c r="A27" s="47">
        <v>23</v>
      </c>
      <c r="B27" s="48" t="s">
        <v>403</v>
      </c>
      <c r="C27" s="49" t="s">
        <v>357</v>
      </c>
      <c r="D27" s="47" t="s">
        <v>358</v>
      </c>
      <c r="E27" s="50" t="s">
        <v>479</v>
      </c>
      <c r="F27" s="51">
        <v>44591</v>
      </c>
      <c r="G27" s="51">
        <v>45686</v>
      </c>
      <c r="H27" s="51" t="s">
        <v>358</v>
      </c>
    </row>
    <row r="28" spans="1:8">
      <c r="A28" s="47">
        <v>24</v>
      </c>
      <c r="B28" s="48" t="s">
        <v>405</v>
      </c>
      <c r="C28" s="49" t="s">
        <v>357</v>
      </c>
      <c r="D28" s="47" t="s">
        <v>358</v>
      </c>
      <c r="E28" s="50" t="s">
        <v>480</v>
      </c>
      <c r="F28" s="51">
        <v>44384</v>
      </c>
      <c r="G28" s="51">
        <v>45479</v>
      </c>
      <c r="H28" s="51" t="s">
        <v>358</v>
      </c>
    </row>
    <row r="29" spans="1:8">
      <c r="A29" s="47">
        <v>25</v>
      </c>
      <c r="B29" s="55" t="s">
        <v>407</v>
      </c>
      <c r="C29" s="49" t="s">
        <v>357</v>
      </c>
      <c r="D29" s="47" t="s">
        <v>358</v>
      </c>
      <c r="E29" s="50" t="s">
        <v>408</v>
      </c>
      <c r="F29" s="51">
        <v>44907</v>
      </c>
      <c r="G29" s="51">
        <v>46002</v>
      </c>
      <c r="H29" s="51" t="s">
        <v>358</v>
      </c>
    </row>
    <row r="30" spans="1:8">
      <c r="A30" s="47">
        <v>26</v>
      </c>
      <c r="B30" s="55" t="s">
        <v>409</v>
      </c>
      <c r="C30" s="49" t="s">
        <v>357</v>
      </c>
      <c r="D30" s="47" t="s">
        <v>358</v>
      </c>
      <c r="E30" s="50" t="s">
        <v>481</v>
      </c>
      <c r="F30" s="51">
        <v>44923</v>
      </c>
      <c r="G30" s="51">
        <v>46018</v>
      </c>
      <c r="H30" s="51" t="s">
        <v>358</v>
      </c>
    </row>
    <row r="31" spans="1:8">
      <c r="A31" s="47">
        <v>27</v>
      </c>
      <c r="B31" s="48" t="s">
        <v>411</v>
      </c>
      <c r="C31" s="49" t="s">
        <v>357</v>
      </c>
      <c r="D31" s="47" t="s">
        <v>358</v>
      </c>
      <c r="E31" s="50" t="s">
        <v>482</v>
      </c>
      <c r="F31" s="51">
        <v>44813</v>
      </c>
      <c r="G31" s="51">
        <v>45908</v>
      </c>
      <c r="H31" s="51" t="s">
        <v>358</v>
      </c>
    </row>
    <row r="32" ht="99.75" spans="1:8">
      <c r="A32" s="47">
        <v>28</v>
      </c>
      <c r="B32" s="48" t="s">
        <v>413</v>
      </c>
      <c r="C32" s="49" t="s">
        <v>357</v>
      </c>
      <c r="D32" s="57" t="s">
        <v>414</v>
      </c>
      <c r="E32" s="51" t="s">
        <v>416</v>
      </c>
      <c r="F32" s="51" t="s">
        <v>416</v>
      </c>
      <c r="G32" s="51" t="s">
        <v>416</v>
      </c>
      <c r="H32" s="58" t="s">
        <v>483</v>
      </c>
    </row>
    <row r="33" spans="1:8">
      <c r="A33" s="47">
        <v>29</v>
      </c>
      <c r="B33" s="48" t="s">
        <v>484</v>
      </c>
      <c r="C33" s="49" t="s">
        <v>357</v>
      </c>
      <c r="D33" s="57" t="s">
        <v>414</v>
      </c>
      <c r="E33" s="59" t="s">
        <v>485</v>
      </c>
      <c r="F33" s="51" t="s">
        <v>416</v>
      </c>
      <c r="G33" s="51" t="s">
        <v>416</v>
      </c>
      <c r="H33" s="60" t="s">
        <v>414</v>
      </c>
    </row>
    <row r="34" spans="1:8">
      <c r="A34" s="47">
        <v>30</v>
      </c>
      <c r="B34" s="48" t="s">
        <v>423</v>
      </c>
      <c r="C34" s="49" t="s">
        <v>421</v>
      </c>
      <c r="D34" s="47" t="s">
        <v>358</v>
      </c>
      <c r="E34" s="50" t="s">
        <v>486</v>
      </c>
      <c r="F34" s="51">
        <v>44501</v>
      </c>
      <c r="G34" s="51">
        <v>45596</v>
      </c>
      <c r="H34" s="51" t="s">
        <v>358</v>
      </c>
    </row>
    <row r="35" spans="1:8">
      <c r="A35" s="47">
        <v>31</v>
      </c>
      <c r="B35" s="48" t="s">
        <v>420</v>
      </c>
      <c r="C35" s="49" t="s">
        <v>421</v>
      </c>
      <c r="D35" s="47" t="s">
        <v>358</v>
      </c>
      <c r="E35" s="50" t="s">
        <v>487</v>
      </c>
      <c r="F35" s="51">
        <v>44845</v>
      </c>
      <c r="G35" s="51">
        <v>45929</v>
      </c>
      <c r="H35" s="51" t="s">
        <v>358</v>
      </c>
    </row>
    <row r="36" spans="1:8">
      <c r="A36" s="47">
        <v>32</v>
      </c>
      <c r="B36" s="48" t="s">
        <v>425</v>
      </c>
      <c r="C36" s="49" t="s">
        <v>421</v>
      </c>
      <c r="D36" s="47" t="s">
        <v>358</v>
      </c>
      <c r="E36" s="50" t="s">
        <v>488</v>
      </c>
      <c r="F36" s="51">
        <v>44153</v>
      </c>
      <c r="G36" s="51">
        <v>46343</v>
      </c>
      <c r="H36" s="51" t="s">
        <v>358</v>
      </c>
    </row>
    <row r="37" spans="1:8">
      <c r="A37" s="47">
        <v>33</v>
      </c>
      <c r="B37" s="48" t="s">
        <v>428</v>
      </c>
      <c r="C37" s="49" t="s">
        <v>421</v>
      </c>
      <c r="D37" s="47" t="s">
        <v>358</v>
      </c>
      <c r="E37" s="50" t="s">
        <v>489</v>
      </c>
      <c r="F37" s="51">
        <v>44506</v>
      </c>
      <c r="G37" s="51">
        <v>45533</v>
      </c>
      <c r="H37" s="51" t="s">
        <v>358</v>
      </c>
    </row>
    <row r="38" spans="1:8">
      <c r="A38" s="47">
        <v>34</v>
      </c>
      <c r="B38" s="48" t="s">
        <v>430</v>
      </c>
      <c r="C38" s="49" t="s">
        <v>421</v>
      </c>
      <c r="D38" s="47" t="s">
        <v>358</v>
      </c>
      <c r="E38" s="50" t="s">
        <v>490</v>
      </c>
      <c r="F38" s="51">
        <v>44399</v>
      </c>
      <c r="G38" s="51">
        <v>45494</v>
      </c>
      <c r="H38" s="51" t="s">
        <v>358</v>
      </c>
    </row>
    <row r="39" spans="1:8">
      <c r="A39" s="47">
        <v>35</v>
      </c>
      <c r="B39" s="48" t="s">
        <v>433</v>
      </c>
      <c r="C39" s="49" t="s">
        <v>421</v>
      </c>
      <c r="D39" s="47" t="s">
        <v>358</v>
      </c>
      <c r="E39" s="50" t="s">
        <v>491</v>
      </c>
      <c r="F39" s="51">
        <v>44895</v>
      </c>
      <c r="G39" s="51">
        <v>45999</v>
      </c>
      <c r="H39" s="51" t="s">
        <v>358</v>
      </c>
    </row>
    <row r="40" spans="1:8">
      <c r="A40" s="47">
        <v>36</v>
      </c>
      <c r="B40" s="48" t="s">
        <v>435</v>
      </c>
      <c r="C40" s="49" t="s">
        <v>421</v>
      </c>
      <c r="D40" s="47" t="s">
        <v>358</v>
      </c>
      <c r="E40" s="50" t="s">
        <v>492</v>
      </c>
      <c r="F40" s="51">
        <v>45208</v>
      </c>
      <c r="G40" s="51">
        <v>46309</v>
      </c>
      <c r="H40" s="51" t="s">
        <v>358</v>
      </c>
    </row>
    <row r="41" spans="1:8">
      <c r="A41" s="47">
        <v>37</v>
      </c>
      <c r="B41" s="53" t="s">
        <v>437</v>
      </c>
      <c r="C41" s="49" t="s">
        <v>421</v>
      </c>
      <c r="D41" s="47" t="s">
        <v>358</v>
      </c>
      <c r="E41" s="50" t="s">
        <v>493</v>
      </c>
      <c r="F41" s="51">
        <v>45134</v>
      </c>
      <c r="G41" s="51">
        <v>46261</v>
      </c>
      <c r="H41" s="51" t="s">
        <v>358</v>
      </c>
    </row>
    <row r="42" spans="1:8">
      <c r="A42" s="47">
        <v>38</v>
      </c>
      <c r="B42" s="48" t="s">
        <v>439</v>
      </c>
      <c r="C42" s="49" t="s">
        <v>421</v>
      </c>
      <c r="D42" s="47" t="s">
        <v>358</v>
      </c>
      <c r="E42" s="50" t="s">
        <v>494</v>
      </c>
      <c r="F42" s="51">
        <v>45040</v>
      </c>
      <c r="G42" s="51">
        <v>46159</v>
      </c>
      <c r="H42" s="51" t="s">
        <v>358</v>
      </c>
    </row>
    <row r="43" spans="1:8">
      <c r="A43" s="47">
        <v>39</v>
      </c>
      <c r="B43" s="48" t="s">
        <v>442</v>
      </c>
      <c r="C43" s="49" t="s">
        <v>421</v>
      </c>
      <c r="D43" s="47" t="s">
        <v>358</v>
      </c>
      <c r="E43" s="50" t="s">
        <v>495</v>
      </c>
      <c r="F43" s="51">
        <v>44448</v>
      </c>
      <c r="G43" s="51">
        <v>45543</v>
      </c>
      <c r="H43" s="51" t="s">
        <v>358</v>
      </c>
    </row>
    <row r="44" spans="1:8">
      <c r="A44" s="47">
        <v>40</v>
      </c>
      <c r="B44" s="48" t="s">
        <v>444</v>
      </c>
      <c r="C44" s="49" t="s">
        <v>421</v>
      </c>
      <c r="D44" s="47" t="s">
        <v>358</v>
      </c>
      <c r="E44" s="50" t="s">
        <v>496</v>
      </c>
      <c r="F44" s="51">
        <v>44805</v>
      </c>
      <c r="G44" s="51">
        <v>45881</v>
      </c>
      <c r="H44" s="51" t="s">
        <v>358</v>
      </c>
    </row>
    <row r="45" spans="1:8">
      <c r="A45" s="47">
        <v>41</v>
      </c>
      <c r="B45" s="54" t="s">
        <v>446</v>
      </c>
      <c r="C45" s="49" t="s">
        <v>421</v>
      </c>
      <c r="D45" s="47" t="s">
        <v>358</v>
      </c>
      <c r="E45" s="50" t="s">
        <v>497</v>
      </c>
      <c r="F45" s="51">
        <v>44552</v>
      </c>
      <c r="G45" s="51">
        <v>45647</v>
      </c>
      <c r="H45" s="51" t="s">
        <v>358</v>
      </c>
    </row>
    <row r="46" spans="1:8">
      <c r="A46" s="47">
        <v>42</v>
      </c>
      <c r="B46" s="54" t="s">
        <v>498</v>
      </c>
      <c r="C46" s="49" t="s">
        <v>421</v>
      </c>
      <c r="D46" s="47" t="s">
        <v>358</v>
      </c>
      <c r="E46" s="50" t="s">
        <v>499</v>
      </c>
      <c r="F46" s="51">
        <v>45026</v>
      </c>
      <c r="G46" s="51">
        <v>46121</v>
      </c>
      <c r="H46" s="60" t="s">
        <v>414</v>
      </c>
    </row>
    <row r="47" spans="1:8">
      <c r="A47" s="47">
        <v>43</v>
      </c>
      <c r="B47" s="54" t="s">
        <v>500</v>
      </c>
      <c r="C47" s="49" t="s">
        <v>421</v>
      </c>
      <c r="D47" s="47" t="s">
        <v>358</v>
      </c>
      <c r="E47" s="50" t="s">
        <v>501</v>
      </c>
      <c r="F47" s="51">
        <v>44865</v>
      </c>
      <c r="G47" s="51">
        <v>45960</v>
      </c>
      <c r="H47" s="60" t="s">
        <v>414</v>
      </c>
    </row>
    <row r="48" spans="1:8">
      <c r="A48" s="47">
        <v>44</v>
      </c>
      <c r="B48" s="61" t="s">
        <v>502</v>
      </c>
      <c r="C48" s="47" t="s">
        <v>503</v>
      </c>
      <c r="D48" s="47" t="s">
        <v>358</v>
      </c>
      <c r="E48" s="50" t="s">
        <v>504</v>
      </c>
      <c r="F48" s="51">
        <v>45034</v>
      </c>
      <c r="G48" s="51">
        <v>46182</v>
      </c>
      <c r="H48" s="60" t="s">
        <v>414</v>
      </c>
    </row>
  </sheetData>
  <mergeCells count="2">
    <mergeCell ref="A1:H1"/>
    <mergeCell ref="A3:H3"/>
  </mergeCells>
  <conditionalFormatting sqref="B31">
    <cfRule type="duplicateValues" dxfId="0" priority="1"/>
  </conditionalFormatting>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5"/>
  <sheetViews>
    <sheetView zoomScale="115" zoomScaleNormal="115" workbookViewId="0">
      <selection activeCell="A1" sqref="A1:H1"/>
    </sheetView>
  </sheetViews>
  <sheetFormatPr defaultColWidth="9" defaultRowHeight="14.25"/>
  <cols>
    <col min="1" max="1" width="6.63333333333333" style="2" customWidth="1"/>
    <col min="2" max="2" width="35.3666666666667" style="2" customWidth="1"/>
    <col min="3" max="3" width="12.0916666666667" style="2" customWidth="1"/>
    <col min="4" max="6" width="14.2666666666667" style="2" customWidth="1"/>
    <col min="7" max="7" width="18.9083333333333" style="2" customWidth="1"/>
    <col min="8" max="8" width="20" style="2" customWidth="1"/>
    <col min="9" max="9" width="22" style="2" customWidth="1"/>
    <col min="10" max="11" width="20.45" style="2" customWidth="1"/>
    <col min="12" max="12" width="27.45" style="2" customWidth="1"/>
    <col min="13" max="13" width="13.6333333333333" style="2" customWidth="1"/>
    <col min="14" max="14" width="18.6333333333333" style="2" customWidth="1"/>
    <col min="15" max="15" width="20.45" style="2" customWidth="1"/>
    <col min="16" max="16" width="20.9083333333333" style="2" customWidth="1"/>
    <col min="17" max="17" width="24" style="3" customWidth="1"/>
    <col min="18" max="18" width="64.3666666666667" style="4" customWidth="1"/>
    <col min="19" max="19" width="57.2666666666667" style="4" customWidth="1"/>
    <col min="20" max="20" width="13.6333333333333" style="2" customWidth="1"/>
    <col min="21" max="21" width="24.6333333333333" style="2" customWidth="1"/>
    <col min="22" max="16384" width="9" style="5"/>
  </cols>
  <sheetData>
    <row r="1" s="1" customFormat="1" ht="44.25" customHeight="1" spans="1:21">
      <c r="A1" s="6" t="s">
        <v>505</v>
      </c>
      <c r="B1" s="7"/>
      <c r="C1" s="7"/>
      <c r="D1" s="7"/>
      <c r="E1" s="7"/>
      <c r="F1" s="7"/>
      <c r="G1" s="7"/>
      <c r="H1" s="7"/>
      <c r="I1" s="19" t="s">
        <v>506</v>
      </c>
      <c r="J1" s="9"/>
      <c r="K1" s="9"/>
      <c r="L1" s="9"/>
      <c r="M1" s="9"/>
      <c r="N1" s="9"/>
      <c r="O1" s="9"/>
      <c r="P1" s="9"/>
      <c r="Q1" s="9"/>
      <c r="R1" s="9"/>
      <c r="S1" s="9"/>
      <c r="T1" s="9"/>
      <c r="U1" s="9"/>
    </row>
    <row r="2" s="1" customFormat="1" ht="45" customHeight="1" spans="1:21">
      <c r="A2" s="8" t="s">
        <v>507</v>
      </c>
      <c r="B2" s="9"/>
      <c r="C2" s="9"/>
      <c r="D2" s="9"/>
      <c r="E2" s="9"/>
      <c r="F2" s="9"/>
      <c r="G2" s="9"/>
      <c r="H2" s="9"/>
      <c r="I2" s="9"/>
      <c r="J2" s="9"/>
      <c r="K2" s="9"/>
      <c r="L2" s="9"/>
      <c r="M2" s="9"/>
      <c r="N2" s="9"/>
      <c r="O2" s="9"/>
      <c r="P2" s="9"/>
      <c r="Q2" s="9"/>
      <c r="R2" s="9"/>
      <c r="S2" s="9"/>
      <c r="T2" s="9"/>
      <c r="U2" s="9"/>
    </row>
    <row r="3" ht="15.75" spans="1:21">
      <c r="A3" s="10" t="s">
        <v>508</v>
      </c>
      <c r="B3" s="11"/>
      <c r="C3" s="11"/>
      <c r="D3" s="11"/>
      <c r="E3" s="11"/>
      <c r="F3" s="11"/>
      <c r="G3" s="10" t="s">
        <v>509</v>
      </c>
      <c r="H3" s="11"/>
      <c r="I3" s="11"/>
      <c r="J3" s="11"/>
      <c r="K3" s="11"/>
      <c r="L3" s="11"/>
      <c r="M3" s="11"/>
      <c r="N3" s="11"/>
      <c r="O3" s="10" t="s">
        <v>510</v>
      </c>
      <c r="P3" s="11"/>
      <c r="Q3" s="11"/>
      <c r="R3" s="11"/>
      <c r="S3" s="11"/>
      <c r="T3" s="11"/>
      <c r="U3" s="11"/>
    </row>
    <row r="4" ht="90" spans="1:21">
      <c r="A4" s="12" t="s">
        <v>511</v>
      </c>
      <c r="B4" s="13" t="s">
        <v>512</v>
      </c>
      <c r="C4" s="13" t="s">
        <v>513</v>
      </c>
      <c r="D4" s="13" t="s">
        <v>514</v>
      </c>
      <c r="E4" s="13" t="s">
        <v>515</v>
      </c>
      <c r="F4" s="13" t="s">
        <v>516</v>
      </c>
      <c r="G4" s="12" t="s">
        <v>517</v>
      </c>
      <c r="H4" s="13" t="s">
        <v>518</v>
      </c>
      <c r="I4" s="13" t="s">
        <v>519</v>
      </c>
      <c r="J4" s="13" t="s">
        <v>520</v>
      </c>
      <c r="K4" s="13" t="s">
        <v>521</v>
      </c>
      <c r="L4" s="13" t="s">
        <v>522</v>
      </c>
      <c r="M4" s="13" t="s">
        <v>523</v>
      </c>
      <c r="N4" s="20" t="s">
        <v>524</v>
      </c>
      <c r="O4" s="21" t="s">
        <v>525</v>
      </c>
      <c r="P4" s="21" t="s">
        <v>526</v>
      </c>
      <c r="Q4" s="21" t="s">
        <v>527</v>
      </c>
      <c r="R4" s="21" t="s">
        <v>528</v>
      </c>
      <c r="S4" s="21" t="s">
        <v>529</v>
      </c>
      <c r="T4" s="21" t="s">
        <v>530</v>
      </c>
      <c r="U4" s="21" t="s">
        <v>531</v>
      </c>
    </row>
    <row r="5" ht="114" spans="1:21">
      <c r="A5" s="14">
        <v>1</v>
      </c>
      <c r="B5" s="14" t="s">
        <v>532</v>
      </c>
      <c r="C5" s="14" t="s">
        <v>533</v>
      </c>
      <c r="D5" s="14" t="s">
        <v>534</v>
      </c>
      <c r="E5" s="15" t="s">
        <v>535</v>
      </c>
      <c r="F5" s="14" t="s">
        <v>215</v>
      </c>
      <c r="G5" s="14" t="s">
        <v>536</v>
      </c>
      <c r="H5" s="15" t="s">
        <v>537</v>
      </c>
      <c r="I5" s="22" t="s">
        <v>358</v>
      </c>
      <c r="J5" s="22" t="s">
        <v>358</v>
      </c>
      <c r="K5" s="22" t="s">
        <v>358</v>
      </c>
      <c r="L5" s="22" t="s">
        <v>358</v>
      </c>
      <c r="M5" s="15" t="s">
        <v>538</v>
      </c>
      <c r="N5" s="23" t="s">
        <v>539</v>
      </c>
      <c r="O5" s="15" t="s">
        <v>540</v>
      </c>
      <c r="P5" s="15" t="s">
        <v>541</v>
      </c>
      <c r="Q5" s="28" t="s">
        <v>358</v>
      </c>
      <c r="R5" s="15" t="s">
        <v>542</v>
      </c>
      <c r="S5" s="15" t="s">
        <v>543</v>
      </c>
      <c r="T5" s="15" t="s">
        <v>544</v>
      </c>
      <c r="U5" s="15" t="s">
        <v>541</v>
      </c>
    </row>
    <row r="6" ht="85.5" spans="1:21">
      <c r="A6" s="14">
        <v>2</v>
      </c>
      <c r="B6" s="14" t="s">
        <v>545</v>
      </c>
      <c r="C6" s="14" t="s">
        <v>533</v>
      </c>
      <c r="D6" s="14" t="s">
        <v>534</v>
      </c>
      <c r="E6" s="15" t="s">
        <v>546</v>
      </c>
      <c r="F6" s="14" t="s">
        <v>215</v>
      </c>
      <c r="G6" s="14" t="s">
        <v>547</v>
      </c>
      <c r="H6" s="15" t="s">
        <v>548</v>
      </c>
      <c r="I6" s="22" t="s">
        <v>358</v>
      </c>
      <c r="J6" s="22" t="s">
        <v>358</v>
      </c>
      <c r="K6" s="22" t="s">
        <v>358</v>
      </c>
      <c r="L6" s="22" t="s">
        <v>358</v>
      </c>
      <c r="M6" s="15" t="s">
        <v>538</v>
      </c>
      <c r="N6" s="23" t="s">
        <v>539</v>
      </c>
      <c r="O6" s="22" t="s">
        <v>549</v>
      </c>
      <c r="P6" s="15" t="s">
        <v>541</v>
      </c>
      <c r="Q6" s="28" t="s">
        <v>358</v>
      </c>
      <c r="R6" s="15" t="s">
        <v>550</v>
      </c>
      <c r="S6" s="15" t="s">
        <v>551</v>
      </c>
      <c r="T6" s="15" t="s">
        <v>552</v>
      </c>
      <c r="U6" s="15" t="s">
        <v>541</v>
      </c>
    </row>
    <row r="7" ht="114.65" customHeight="1" spans="1:21">
      <c r="A7" s="14">
        <v>3</v>
      </c>
      <c r="B7" s="14" t="s">
        <v>553</v>
      </c>
      <c r="C7" s="14" t="s">
        <v>533</v>
      </c>
      <c r="D7" s="14" t="s">
        <v>554</v>
      </c>
      <c r="E7" s="15" t="s">
        <v>555</v>
      </c>
      <c r="F7" s="14" t="s">
        <v>215</v>
      </c>
      <c r="G7" s="14" t="s">
        <v>547</v>
      </c>
      <c r="H7" s="14">
        <v>100</v>
      </c>
      <c r="I7" s="22" t="s">
        <v>358</v>
      </c>
      <c r="J7" s="22" t="s">
        <v>358</v>
      </c>
      <c r="K7" s="22" t="s">
        <v>358</v>
      </c>
      <c r="L7" s="22" t="s">
        <v>358</v>
      </c>
      <c r="M7" s="15" t="s">
        <v>538</v>
      </c>
      <c r="N7" s="23" t="s">
        <v>556</v>
      </c>
      <c r="O7" s="15" t="s">
        <v>557</v>
      </c>
      <c r="P7" s="14" t="s">
        <v>558</v>
      </c>
      <c r="Q7" s="28" t="s">
        <v>358</v>
      </c>
      <c r="R7" s="15" t="s">
        <v>559</v>
      </c>
      <c r="S7" s="15" t="s">
        <v>560</v>
      </c>
      <c r="T7" s="22" t="s">
        <v>561</v>
      </c>
      <c r="U7" s="22" t="s">
        <v>561</v>
      </c>
    </row>
    <row r="8" ht="142.5" spans="1:21">
      <c r="A8" s="14">
        <v>4</v>
      </c>
      <c r="B8" s="14" t="s">
        <v>562</v>
      </c>
      <c r="C8" s="14" t="s">
        <v>533</v>
      </c>
      <c r="D8" s="14" t="s">
        <v>534</v>
      </c>
      <c r="E8" s="15" t="s">
        <v>563</v>
      </c>
      <c r="F8" s="14" t="s">
        <v>215</v>
      </c>
      <c r="G8" s="14" t="s">
        <v>547</v>
      </c>
      <c r="H8" s="14">
        <v>97</v>
      </c>
      <c r="I8" s="22" t="s">
        <v>358</v>
      </c>
      <c r="J8" s="22" t="s">
        <v>358</v>
      </c>
      <c r="K8" s="22" t="s">
        <v>358</v>
      </c>
      <c r="L8" s="22" t="s">
        <v>358</v>
      </c>
      <c r="M8" s="15" t="s">
        <v>538</v>
      </c>
      <c r="N8" s="23" t="s">
        <v>564</v>
      </c>
      <c r="O8" s="15" t="s">
        <v>565</v>
      </c>
      <c r="P8" s="15" t="s">
        <v>541</v>
      </c>
      <c r="Q8" s="28" t="s">
        <v>358</v>
      </c>
      <c r="R8" s="15" t="s">
        <v>566</v>
      </c>
      <c r="S8" s="15" t="s">
        <v>567</v>
      </c>
      <c r="T8" s="15" t="s">
        <v>568</v>
      </c>
      <c r="U8" s="15" t="s">
        <v>541</v>
      </c>
    </row>
    <row r="9" ht="199.5" spans="1:21">
      <c r="A9" s="14">
        <v>5</v>
      </c>
      <c r="B9" s="14" t="s">
        <v>569</v>
      </c>
      <c r="C9" s="14" t="s">
        <v>533</v>
      </c>
      <c r="D9" s="14" t="s">
        <v>570</v>
      </c>
      <c r="E9" s="15" t="s">
        <v>571</v>
      </c>
      <c r="F9" s="14" t="s">
        <v>215</v>
      </c>
      <c r="G9" s="14" t="s">
        <v>547</v>
      </c>
      <c r="H9" s="14">
        <v>77</v>
      </c>
      <c r="I9" s="22" t="s">
        <v>358</v>
      </c>
      <c r="J9" s="22" t="s">
        <v>358</v>
      </c>
      <c r="K9" s="22" t="s">
        <v>358</v>
      </c>
      <c r="L9" s="22" t="s">
        <v>358</v>
      </c>
      <c r="M9" s="15" t="s">
        <v>538</v>
      </c>
      <c r="N9" s="15" t="s">
        <v>539</v>
      </c>
      <c r="O9" s="15" t="s">
        <v>572</v>
      </c>
      <c r="P9" s="15" t="s">
        <v>541</v>
      </c>
      <c r="Q9" s="28" t="s">
        <v>358</v>
      </c>
      <c r="R9" s="29" t="s">
        <v>573</v>
      </c>
      <c r="S9" s="29" t="s">
        <v>574</v>
      </c>
      <c r="T9" s="15" t="s">
        <v>557</v>
      </c>
      <c r="U9" s="15" t="s">
        <v>541</v>
      </c>
    </row>
    <row r="10" ht="28.5" spans="1:21">
      <c r="A10" s="14">
        <v>6</v>
      </c>
      <c r="B10" s="14" t="s">
        <v>575</v>
      </c>
      <c r="C10" s="14" t="s">
        <v>533</v>
      </c>
      <c r="D10" s="14" t="s">
        <v>576</v>
      </c>
      <c r="E10" s="14"/>
      <c r="F10" s="14" t="s">
        <v>215</v>
      </c>
      <c r="G10" s="14" t="s">
        <v>577</v>
      </c>
      <c r="H10" s="15"/>
      <c r="I10" s="22" t="s">
        <v>358</v>
      </c>
      <c r="J10" s="22" t="s">
        <v>358</v>
      </c>
      <c r="K10" s="22" t="s">
        <v>358</v>
      </c>
      <c r="L10" s="22" t="s">
        <v>358</v>
      </c>
      <c r="M10" s="15"/>
      <c r="N10" s="15"/>
      <c r="O10" s="15"/>
      <c r="P10" s="15"/>
      <c r="Q10" s="29"/>
      <c r="R10" s="29"/>
      <c r="S10" s="29"/>
      <c r="T10" s="22"/>
      <c r="U10" s="15"/>
    </row>
    <row r="11" ht="184.5" spans="1:21">
      <c r="A11" s="14">
        <v>7</v>
      </c>
      <c r="B11" s="14" t="s">
        <v>578</v>
      </c>
      <c r="C11" s="14" t="s">
        <v>533</v>
      </c>
      <c r="D11" s="14" t="s">
        <v>534</v>
      </c>
      <c r="E11" s="15" t="s">
        <v>579</v>
      </c>
      <c r="F11" s="14" t="s">
        <v>215</v>
      </c>
      <c r="G11" s="14" t="s">
        <v>547</v>
      </c>
      <c r="H11" s="14">
        <v>67</v>
      </c>
      <c r="I11" s="22" t="s">
        <v>358</v>
      </c>
      <c r="J11" s="22" t="s">
        <v>358</v>
      </c>
      <c r="K11" s="22" t="s">
        <v>358</v>
      </c>
      <c r="L11" s="22" t="s">
        <v>358</v>
      </c>
      <c r="M11" s="15" t="s">
        <v>538</v>
      </c>
      <c r="N11" s="23" t="s">
        <v>539</v>
      </c>
      <c r="O11" s="15" t="s">
        <v>580</v>
      </c>
      <c r="P11" s="15" t="s">
        <v>541</v>
      </c>
      <c r="Q11" s="28" t="s">
        <v>358</v>
      </c>
      <c r="R11" s="15" t="s">
        <v>581</v>
      </c>
      <c r="S11" s="15" t="s">
        <v>582</v>
      </c>
      <c r="T11" s="15" t="s">
        <v>583</v>
      </c>
      <c r="U11" s="15" t="s">
        <v>541</v>
      </c>
    </row>
    <row r="12" ht="28.5" spans="1:21">
      <c r="A12" s="14">
        <v>8</v>
      </c>
      <c r="B12" s="14" t="s">
        <v>584</v>
      </c>
      <c r="C12" s="14" t="s">
        <v>533</v>
      </c>
      <c r="D12" s="14" t="s">
        <v>534</v>
      </c>
      <c r="E12" s="14"/>
      <c r="F12" s="14" t="s">
        <v>215</v>
      </c>
      <c r="G12" s="14" t="s">
        <v>585</v>
      </c>
      <c r="H12" s="14"/>
      <c r="I12" s="22" t="s">
        <v>358</v>
      </c>
      <c r="J12" s="22" t="s">
        <v>358</v>
      </c>
      <c r="K12" s="22" t="s">
        <v>358</v>
      </c>
      <c r="L12" s="22" t="s">
        <v>358</v>
      </c>
      <c r="M12" s="15"/>
      <c r="N12" s="23"/>
      <c r="O12" s="15"/>
      <c r="P12" s="15"/>
      <c r="Q12" s="28"/>
      <c r="R12" s="15"/>
      <c r="S12" s="15"/>
      <c r="T12" s="22"/>
      <c r="U12" s="15"/>
    </row>
    <row r="13" ht="226" customHeight="1" spans="1:21">
      <c r="A13" s="14">
        <v>9</v>
      </c>
      <c r="B13" s="14" t="s">
        <v>586</v>
      </c>
      <c r="C13" s="14" t="s">
        <v>533</v>
      </c>
      <c r="D13" s="14" t="s">
        <v>534</v>
      </c>
      <c r="E13" s="15" t="s">
        <v>587</v>
      </c>
      <c r="F13" s="14" t="s">
        <v>215</v>
      </c>
      <c r="G13" s="14" t="s">
        <v>547</v>
      </c>
      <c r="H13" s="14">
        <v>79.36</v>
      </c>
      <c r="I13" s="15" t="s">
        <v>358</v>
      </c>
      <c r="J13" s="15" t="s">
        <v>358</v>
      </c>
      <c r="K13" s="15" t="s">
        <v>358</v>
      </c>
      <c r="L13" s="15" t="s">
        <v>358</v>
      </c>
      <c r="M13" s="15" t="s">
        <v>538</v>
      </c>
      <c r="N13" s="23" t="s">
        <v>556</v>
      </c>
      <c r="O13" s="15" t="s">
        <v>588</v>
      </c>
      <c r="P13" s="15" t="s">
        <v>541</v>
      </c>
      <c r="Q13" s="28" t="s">
        <v>358</v>
      </c>
      <c r="R13" s="15" t="s">
        <v>589</v>
      </c>
      <c r="S13" s="15" t="s">
        <v>590</v>
      </c>
      <c r="T13" s="15" t="s">
        <v>591</v>
      </c>
      <c r="U13" s="15" t="s">
        <v>541</v>
      </c>
    </row>
    <row r="14" ht="183" customHeight="1" spans="1:21">
      <c r="A14" s="14">
        <v>10</v>
      </c>
      <c r="B14" s="14" t="s">
        <v>592</v>
      </c>
      <c r="C14" s="14" t="s">
        <v>533</v>
      </c>
      <c r="D14" s="14" t="s">
        <v>534</v>
      </c>
      <c r="E14" s="15" t="s">
        <v>593</v>
      </c>
      <c r="F14" s="14" t="s">
        <v>215</v>
      </c>
      <c r="G14" s="14" t="s">
        <v>547</v>
      </c>
      <c r="H14" s="14">
        <v>56.5</v>
      </c>
      <c r="I14" s="22" t="s">
        <v>358</v>
      </c>
      <c r="J14" s="22" t="s">
        <v>358</v>
      </c>
      <c r="K14" s="22" t="s">
        <v>358</v>
      </c>
      <c r="L14" s="22" t="s">
        <v>358</v>
      </c>
      <c r="M14" s="15" t="s">
        <v>538</v>
      </c>
      <c r="N14" s="23" t="s">
        <v>539</v>
      </c>
      <c r="O14" s="15" t="s">
        <v>594</v>
      </c>
      <c r="P14" s="15" t="s">
        <v>541</v>
      </c>
      <c r="Q14" s="28" t="s">
        <v>358</v>
      </c>
      <c r="R14" s="29" t="s">
        <v>595</v>
      </c>
      <c r="S14" s="15" t="s">
        <v>596</v>
      </c>
      <c r="T14" s="15" t="s">
        <v>597</v>
      </c>
      <c r="U14" s="15" t="s">
        <v>541</v>
      </c>
    </row>
    <row r="15" ht="28.5" spans="1:21">
      <c r="A15" s="14">
        <v>11</v>
      </c>
      <c r="B15" s="14" t="s">
        <v>598</v>
      </c>
      <c r="C15" s="14" t="s">
        <v>533</v>
      </c>
      <c r="D15" s="14" t="s">
        <v>534</v>
      </c>
      <c r="E15" s="14"/>
      <c r="F15" s="14" t="s">
        <v>215</v>
      </c>
      <c r="G15" s="14" t="s">
        <v>577</v>
      </c>
      <c r="H15" s="15"/>
      <c r="I15" s="22" t="s">
        <v>358</v>
      </c>
      <c r="J15" s="22" t="s">
        <v>358</v>
      </c>
      <c r="K15" s="22" t="s">
        <v>358</v>
      </c>
      <c r="L15" s="22" t="s">
        <v>358</v>
      </c>
      <c r="M15" s="15"/>
      <c r="N15" s="23"/>
      <c r="O15" s="15"/>
      <c r="P15" s="15"/>
      <c r="Q15" s="15"/>
      <c r="R15" s="15"/>
      <c r="S15" s="15"/>
      <c r="T15" s="22"/>
      <c r="U15" s="15"/>
    </row>
    <row r="16" ht="28.5" spans="1:21">
      <c r="A16" s="14">
        <v>12</v>
      </c>
      <c r="B16" s="14" t="s">
        <v>599</v>
      </c>
      <c r="C16" s="14" t="s">
        <v>533</v>
      </c>
      <c r="D16" s="14" t="s">
        <v>534</v>
      </c>
      <c r="E16" s="14"/>
      <c r="F16" s="14" t="s">
        <v>215</v>
      </c>
      <c r="G16" s="14" t="s">
        <v>577</v>
      </c>
      <c r="H16" s="15"/>
      <c r="I16" s="22" t="s">
        <v>358</v>
      </c>
      <c r="J16" s="22" t="s">
        <v>358</v>
      </c>
      <c r="K16" s="22" t="s">
        <v>358</v>
      </c>
      <c r="L16" s="22" t="s">
        <v>358</v>
      </c>
      <c r="M16" s="15"/>
      <c r="N16" s="23"/>
      <c r="O16" s="15"/>
      <c r="P16" s="15"/>
      <c r="Q16" s="15"/>
      <c r="R16" s="30"/>
      <c r="S16" s="30"/>
      <c r="T16" s="22"/>
      <c r="U16" s="15"/>
    </row>
    <row r="17" ht="185.25" spans="1:21">
      <c r="A17" s="14">
        <v>13</v>
      </c>
      <c r="B17" s="14" t="s">
        <v>600</v>
      </c>
      <c r="C17" s="14" t="s">
        <v>533</v>
      </c>
      <c r="D17" s="14" t="s">
        <v>534</v>
      </c>
      <c r="E17" s="15" t="s">
        <v>601</v>
      </c>
      <c r="F17" s="14" t="s">
        <v>215</v>
      </c>
      <c r="G17" s="14" t="s">
        <v>547</v>
      </c>
      <c r="H17" s="14">
        <v>103.92</v>
      </c>
      <c r="I17" s="22" t="s">
        <v>358</v>
      </c>
      <c r="J17" s="22" t="s">
        <v>358</v>
      </c>
      <c r="K17" s="22" t="s">
        <v>358</v>
      </c>
      <c r="L17" s="22" t="s">
        <v>358</v>
      </c>
      <c r="M17" s="15" t="s">
        <v>538</v>
      </c>
      <c r="N17" s="23" t="s">
        <v>556</v>
      </c>
      <c r="O17" s="15" t="s">
        <v>602</v>
      </c>
      <c r="P17" s="15" t="s">
        <v>541</v>
      </c>
      <c r="Q17" s="28" t="s">
        <v>358</v>
      </c>
      <c r="R17" s="15" t="s">
        <v>603</v>
      </c>
      <c r="S17" s="15" t="s">
        <v>604</v>
      </c>
      <c r="T17" s="15" t="s">
        <v>605</v>
      </c>
      <c r="U17" s="15" t="s">
        <v>541</v>
      </c>
    </row>
    <row r="18" spans="1:21">
      <c r="A18" s="14">
        <v>14</v>
      </c>
      <c r="B18" s="14" t="s">
        <v>606</v>
      </c>
      <c r="C18" s="14" t="s">
        <v>533</v>
      </c>
      <c r="D18" s="14" t="s">
        <v>534</v>
      </c>
      <c r="E18" s="15"/>
      <c r="F18" s="14" t="s">
        <v>215</v>
      </c>
      <c r="G18" s="14" t="s">
        <v>577</v>
      </c>
      <c r="H18" s="15"/>
      <c r="I18" s="22" t="s">
        <v>358</v>
      </c>
      <c r="J18" s="22" t="s">
        <v>358</v>
      </c>
      <c r="K18" s="22" t="s">
        <v>358</v>
      </c>
      <c r="L18" s="22" t="s">
        <v>358</v>
      </c>
      <c r="M18" s="15"/>
      <c r="N18" s="23"/>
      <c r="O18" s="15"/>
      <c r="P18" s="15"/>
      <c r="Q18" s="15"/>
      <c r="R18" s="30"/>
      <c r="S18" s="30"/>
      <c r="T18" s="15"/>
      <c r="U18" s="15"/>
    </row>
    <row r="19" ht="171" spans="1:21">
      <c r="A19" s="14">
        <v>15</v>
      </c>
      <c r="B19" s="14" t="s">
        <v>607</v>
      </c>
      <c r="C19" s="14" t="s">
        <v>533</v>
      </c>
      <c r="D19" s="14" t="s">
        <v>534</v>
      </c>
      <c r="E19" s="15" t="s">
        <v>608</v>
      </c>
      <c r="F19" s="14" t="s">
        <v>215</v>
      </c>
      <c r="G19" s="14" t="s">
        <v>547</v>
      </c>
      <c r="H19" s="14">
        <v>75.5</v>
      </c>
      <c r="I19" s="22" t="s">
        <v>358</v>
      </c>
      <c r="J19" s="22" t="s">
        <v>358</v>
      </c>
      <c r="K19" s="22" t="s">
        <v>358</v>
      </c>
      <c r="L19" s="22" t="s">
        <v>358</v>
      </c>
      <c r="M19" s="15" t="s">
        <v>538</v>
      </c>
      <c r="N19" s="23" t="s">
        <v>556</v>
      </c>
      <c r="O19" s="15" t="s">
        <v>609</v>
      </c>
      <c r="P19" s="15" t="s">
        <v>541</v>
      </c>
      <c r="Q19" s="28" t="s">
        <v>358</v>
      </c>
      <c r="R19" s="15" t="s">
        <v>610</v>
      </c>
      <c r="S19" s="15" t="s">
        <v>611</v>
      </c>
      <c r="T19" s="15" t="s">
        <v>612</v>
      </c>
      <c r="U19" s="15" t="s">
        <v>541</v>
      </c>
    </row>
    <row r="20" ht="128.25" spans="1:21">
      <c r="A20" s="14">
        <v>16</v>
      </c>
      <c r="B20" s="14" t="s">
        <v>613</v>
      </c>
      <c r="C20" s="14" t="s">
        <v>614</v>
      </c>
      <c r="D20" s="14" t="s">
        <v>615</v>
      </c>
      <c r="E20" s="15" t="s">
        <v>616</v>
      </c>
      <c r="F20" s="14" t="s">
        <v>215</v>
      </c>
      <c r="G20" s="14" t="s">
        <v>547</v>
      </c>
      <c r="H20" s="14">
        <v>58</v>
      </c>
      <c r="I20" s="22" t="s">
        <v>358</v>
      </c>
      <c r="J20" s="22" t="s">
        <v>358</v>
      </c>
      <c r="K20" s="22" t="s">
        <v>358</v>
      </c>
      <c r="L20" s="22" t="s">
        <v>358</v>
      </c>
      <c r="M20" s="15" t="s">
        <v>538</v>
      </c>
      <c r="N20" s="23" t="s">
        <v>539</v>
      </c>
      <c r="O20" s="15" t="s">
        <v>617</v>
      </c>
      <c r="P20" s="15" t="s">
        <v>541</v>
      </c>
      <c r="Q20" s="28" t="s">
        <v>358</v>
      </c>
      <c r="R20" s="15" t="s">
        <v>618</v>
      </c>
      <c r="S20" s="15" t="s">
        <v>619</v>
      </c>
      <c r="T20" s="15" t="s">
        <v>620</v>
      </c>
      <c r="U20" s="15" t="s">
        <v>541</v>
      </c>
    </row>
    <row r="21" ht="156.75" spans="1:21">
      <c r="A21" s="14">
        <v>17</v>
      </c>
      <c r="B21" s="14" t="s">
        <v>621</v>
      </c>
      <c r="C21" s="14" t="s">
        <v>533</v>
      </c>
      <c r="D21" s="14" t="s">
        <v>534</v>
      </c>
      <c r="E21" s="15" t="s">
        <v>622</v>
      </c>
      <c r="F21" s="14" t="s">
        <v>215</v>
      </c>
      <c r="G21" s="14" t="s">
        <v>547</v>
      </c>
      <c r="H21" s="14">
        <v>61</v>
      </c>
      <c r="I21" s="22" t="s">
        <v>358</v>
      </c>
      <c r="J21" s="22" t="s">
        <v>358</v>
      </c>
      <c r="K21" s="22" t="s">
        <v>358</v>
      </c>
      <c r="L21" s="22" t="s">
        <v>358</v>
      </c>
      <c r="M21" s="15" t="s">
        <v>538</v>
      </c>
      <c r="N21" s="23" t="s">
        <v>539</v>
      </c>
      <c r="O21" s="15" t="s">
        <v>623</v>
      </c>
      <c r="P21" s="15" t="s">
        <v>541</v>
      </c>
      <c r="Q21" s="28" t="s">
        <v>358</v>
      </c>
      <c r="R21" s="15" t="s">
        <v>624</v>
      </c>
      <c r="S21" s="15" t="s">
        <v>625</v>
      </c>
      <c r="T21" s="15" t="s">
        <v>568</v>
      </c>
      <c r="U21" s="15" t="s">
        <v>541</v>
      </c>
    </row>
    <row r="22" ht="185.25" spans="1:21">
      <c r="A22" s="14">
        <v>18</v>
      </c>
      <c r="B22" s="14" t="s">
        <v>626</v>
      </c>
      <c r="C22" s="14" t="s">
        <v>533</v>
      </c>
      <c r="D22" s="14" t="s">
        <v>534</v>
      </c>
      <c r="E22" s="15" t="s">
        <v>627</v>
      </c>
      <c r="F22" s="14" t="s">
        <v>215</v>
      </c>
      <c r="G22" s="14" t="s">
        <v>547</v>
      </c>
      <c r="H22" s="14">
        <v>142.6</v>
      </c>
      <c r="I22" s="22" t="s">
        <v>358</v>
      </c>
      <c r="J22" s="22" t="s">
        <v>358</v>
      </c>
      <c r="K22" s="22" t="s">
        <v>358</v>
      </c>
      <c r="L22" s="22" t="s">
        <v>358</v>
      </c>
      <c r="M22" s="15" t="s">
        <v>538</v>
      </c>
      <c r="N22" s="23" t="s">
        <v>628</v>
      </c>
      <c r="O22" s="15" t="s">
        <v>629</v>
      </c>
      <c r="P22" s="15" t="s">
        <v>541</v>
      </c>
      <c r="Q22" s="28" t="s">
        <v>358</v>
      </c>
      <c r="R22" s="15" t="s">
        <v>630</v>
      </c>
      <c r="S22" s="15" t="s">
        <v>631</v>
      </c>
      <c r="T22" s="15" t="s">
        <v>632</v>
      </c>
      <c r="U22" s="15" t="s">
        <v>541</v>
      </c>
    </row>
    <row r="23" ht="185.25" spans="1:21">
      <c r="A23" s="14">
        <v>19</v>
      </c>
      <c r="B23" s="14" t="s">
        <v>633</v>
      </c>
      <c r="C23" s="14" t="s">
        <v>533</v>
      </c>
      <c r="D23" s="14" t="s">
        <v>534</v>
      </c>
      <c r="E23" s="15" t="s">
        <v>634</v>
      </c>
      <c r="F23" s="14" t="s">
        <v>215</v>
      </c>
      <c r="G23" s="14" t="s">
        <v>547</v>
      </c>
      <c r="H23" s="14">
        <v>84</v>
      </c>
      <c r="I23" s="22" t="s">
        <v>358</v>
      </c>
      <c r="J23" s="22" t="s">
        <v>358</v>
      </c>
      <c r="K23" s="22" t="s">
        <v>358</v>
      </c>
      <c r="L23" s="22" t="s">
        <v>358</v>
      </c>
      <c r="M23" s="15" t="s">
        <v>538</v>
      </c>
      <c r="N23" s="23" t="s">
        <v>628</v>
      </c>
      <c r="O23" s="15" t="s">
        <v>635</v>
      </c>
      <c r="P23" s="15" t="s">
        <v>541</v>
      </c>
      <c r="Q23" s="28" t="s">
        <v>358</v>
      </c>
      <c r="R23" s="15" t="s">
        <v>636</v>
      </c>
      <c r="S23" s="15" t="s">
        <v>631</v>
      </c>
      <c r="T23" s="15" t="s">
        <v>591</v>
      </c>
      <c r="U23" s="15" t="s">
        <v>541</v>
      </c>
    </row>
    <row r="24" ht="256.5" spans="1:21">
      <c r="A24" s="14">
        <v>20</v>
      </c>
      <c r="B24" s="14" t="s">
        <v>637</v>
      </c>
      <c r="C24" s="14" t="s">
        <v>533</v>
      </c>
      <c r="D24" s="14" t="s">
        <v>534</v>
      </c>
      <c r="E24" s="15" t="s">
        <v>638</v>
      </c>
      <c r="F24" s="14" t="s">
        <v>215</v>
      </c>
      <c r="G24" s="14" t="s">
        <v>547</v>
      </c>
      <c r="H24" s="14">
        <v>77</v>
      </c>
      <c r="I24" s="22" t="s">
        <v>358</v>
      </c>
      <c r="J24" s="22" t="s">
        <v>358</v>
      </c>
      <c r="K24" s="22" t="s">
        <v>358</v>
      </c>
      <c r="L24" s="22" t="s">
        <v>358</v>
      </c>
      <c r="M24" s="15" t="s">
        <v>538</v>
      </c>
      <c r="N24" s="23" t="s">
        <v>539</v>
      </c>
      <c r="O24" s="15" t="s">
        <v>546</v>
      </c>
      <c r="P24" s="15" t="s">
        <v>541</v>
      </c>
      <c r="Q24" s="28" t="s">
        <v>358</v>
      </c>
      <c r="R24" s="15" t="s">
        <v>639</v>
      </c>
      <c r="S24" s="15" t="s">
        <v>640</v>
      </c>
      <c r="T24" s="15" t="s">
        <v>641</v>
      </c>
      <c r="U24" s="15" t="s">
        <v>541</v>
      </c>
    </row>
    <row r="25" ht="28.5" spans="1:21">
      <c r="A25" s="14">
        <v>21</v>
      </c>
      <c r="B25" s="14" t="s">
        <v>642</v>
      </c>
      <c r="C25" s="14" t="s">
        <v>533</v>
      </c>
      <c r="D25" s="14" t="s">
        <v>534</v>
      </c>
      <c r="E25" s="15"/>
      <c r="F25" s="14" t="s">
        <v>215</v>
      </c>
      <c r="G25" s="14" t="s">
        <v>577</v>
      </c>
      <c r="H25" s="14"/>
      <c r="I25" s="22" t="s">
        <v>358</v>
      </c>
      <c r="J25" s="22" t="s">
        <v>358</v>
      </c>
      <c r="K25" s="22" t="s">
        <v>358</v>
      </c>
      <c r="L25" s="22" t="s">
        <v>358</v>
      </c>
      <c r="M25" s="15"/>
      <c r="N25" s="24"/>
      <c r="O25" s="15"/>
      <c r="P25" s="14"/>
      <c r="Q25" s="14"/>
      <c r="R25" s="14"/>
      <c r="S25" s="14"/>
      <c r="T25" s="14"/>
      <c r="U25" s="14"/>
    </row>
    <row r="26" ht="28.5" spans="1:21">
      <c r="A26" s="14">
        <v>22</v>
      </c>
      <c r="B26" s="14" t="s">
        <v>643</v>
      </c>
      <c r="C26" s="14" t="s">
        <v>533</v>
      </c>
      <c r="D26" s="14" t="s">
        <v>534</v>
      </c>
      <c r="E26" s="15"/>
      <c r="F26" s="14" t="s">
        <v>215</v>
      </c>
      <c r="G26" s="14" t="s">
        <v>577</v>
      </c>
      <c r="H26" s="14"/>
      <c r="I26" s="22" t="s">
        <v>358</v>
      </c>
      <c r="J26" s="22" t="s">
        <v>358</v>
      </c>
      <c r="K26" s="22" t="s">
        <v>358</v>
      </c>
      <c r="L26" s="22" t="s">
        <v>358</v>
      </c>
      <c r="M26" s="15"/>
      <c r="N26" s="24"/>
      <c r="O26" s="15"/>
      <c r="P26" s="14"/>
      <c r="Q26" s="14"/>
      <c r="R26" s="14"/>
      <c r="S26" s="14"/>
      <c r="T26" s="14"/>
      <c r="U26" s="14"/>
    </row>
    <row r="27" ht="85.5" spans="1:21">
      <c r="A27" s="14">
        <v>23</v>
      </c>
      <c r="B27" s="14" t="s">
        <v>644</v>
      </c>
      <c r="C27" s="14" t="s">
        <v>533</v>
      </c>
      <c r="D27" s="14" t="s">
        <v>534</v>
      </c>
      <c r="E27" s="15" t="s">
        <v>645</v>
      </c>
      <c r="F27" s="14" t="s">
        <v>215</v>
      </c>
      <c r="G27" s="14" t="s">
        <v>547</v>
      </c>
      <c r="H27" s="14">
        <v>56</v>
      </c>
      <c r="I27" s="22" t="s">
        <v>358</v>
      </c>
      <c r="J27" s="22" t="s">
        <v>358</v>
      </c>
      <c r="K27" s="22" t="s">
        <v>358</v>
      </c>
      <c r="L27" s="22" t="s">
        <v>358</v>
      </c>
      <c r="M27" s="15" t="s">
        <v>538</v>
      </c>
      <c r="N27" s="24" t="s">
        <v>539</v>
      </c>
      <c r="O27" s="15" t="s">
        <v>646</v>
      </c>
      <c r="P27" s="14" t="s">
        <v>541</v>
      </c>
      <c r="Q27" s="14" t="s">
        <v>358</v>
      </c>
      <c r="R27" s="14" t="s">
        <v>647</v>
      </c>
      <c r="S27" s="14" t="s">
        <v>648</v>
      </c>
      <c r="T27" s="15" t="s">
        <v>557</v>
      </c>
      <c r="U27" s="14" t="s">
        <v>541</v>
      </c>
    </row>
    <row r="28" ht="256.5" spans="1:21">
      <c r="A28" s="14">
        <v>24</v>
      </c>
      <c r="B28" s="14" t="s">
        <v>649</v>
      </c>
      <c r="C28" s="14" t="s">
        <v>533</v>
      </c>
      <c r="D28" s="14" t="s">
        <v>534</v>
      </c>
      <c r="E28" s="15" t="s">
        <v>650</v>
      </c>
      <c r="F28" s="14" t="s">
        <v>215</v>
      </c>
      <c r="G28" s="14" t="s">
        <v>547</v>
      </c>
      <c r="H28" s="14">
        <v>46.37</v>
      </c>
      <c r="I28" s="22" t="s">
        <v>358</v>
      </c>
      <c r="J28" s="22" t="s">
        <v>358</v>
      </c>
      <c r="K28" s="22" t="s">
        <v>358</v>
      </c>
      <c r="L28" s="22" t="s">
        <v>358</v>
      </c>
      <c r="M28" s="15" t="s">
        <v>538</v>
      </c>
      <c r="N28" s="23" t="s">
        <v>539</v>
      </c>
      <c r="O28" s="15" t="s">
        <v>580</v>
      </c>
      <c r="P28" s="15" t="s">
        <v>541</v>
      </c>
      <c r="Q28" s="28" t="s">
        <v>358</v>
      </c>
      <c r="R28" s="15" t="s">
        <v>651</v>
      </c>
      <c r="S28" s="15" t="s">
        <v>631</v>
      </c>
      <c r="T28" s="15" t="s">
        <v>652</v>
      </c>
      <c r="U28" s="15" t="s">
        <v>541</v>
      </c>
    </row>
    <row r="29" spans="1:21">
      <c r="A29" s="14">
        <v>25</v>
      </c>
      <c r="B29" s="14" t="s">
        <v>653</v>
      </c>
      <c r="C29" s="14" t="s">
        <v>533</v>
      </c>
      <c r="D29" s="14" t="s">
        <v>534</v>
      </c>
      <c r="E29" s="15"/>
      <c r="F29" s="14" t="s">
        <v>215</v>
      </c>
      <c r="G29" s="14" t="s">
        <v>577</v>
      </c>
      <c r="H29" s="15"/>
      <c r="I29" s="22" t="s">
        <v>358</v>
      </c>
      <c r="J29" s="22" t="s">
        <v>358</v>
      </c>
      <c r="K29" s="22" t="s">
        <v>358</v>
      </c>
      <c r="L29" s="22" t="s">
        <v>358</v>
      </c>
      <c r="M29" s="15"/>
      <c r="N29" s="23"/>
      <c r="O29" s="15"/>
      <c r="P29" s="25"/>
      <c r="Q29" s="14"/>
      <c r="R29" s="14"/>
      <c r="S29" s="14"/>
      <c r="T29" s="22"/>
      <c r="U29" s="15"/>
    </row>
    <row r="30" spans="1:21">
      <c r="A30" s="14">
        <v>26</v>
      </c>
      <c r="B30" s="14" t="s">
        <v>654</v>
      </c>
      <c r="C30" s="14" t="s">
        <v>533</v>
      </c>
      <c r="D30" s="14" t="s">
        <v>534</v>
      </c>
      <c r="E30" s="15"/>
      <c r="F30" s="14" t="s">
        <v>215</v>
      </c>
      <c r="G30" s="14" t="s">
        <v>577</v>
      </c>
      <c r="H30" s="14"/>
      <c r="I30" s="22" t="s">
        <v>358</v>
      </c>
      <c r="J30" s="22" t="s">
        <v>358</v>
      </c>
      <c r="K30" s="22" t="s">
        <v>358</v>
      </c>
      <c r="L30" s="22" t="s">
        <v>358</v>
      </c>
      <c r="M30" s="15"/>
      <c r="N30" s="24"/>
      <c r="O30" s="15"/>
      <c r="P30" s="25"/>
      <c r="Q30" s="14"/>
      <c r="R30" s="14"/>
      <c r="S30" s="14"/>
      <c r="T30" s="14"/>
      <c r="U30" s="14"/>
    </row>
    <row r="31" ht="213.75" spans="1:21">
      <c r="A31" s="14">
        <v>27</v>
      </c>
      <c r="B31" s="14" t="s">
        <v>655</v>
      </c>
      <c r="C31" s="14" t="s">
        <v>533</v>
      </c>
      <c r="D31" s="14" t="s">
        <v>534</v>
      </c>
      <c r="E31" s="15" t="s">
        <v>656</v>
      </c>
      <c r="F31" s="14" t="s">
        <v>215</v>
      </c>
      <c r="G31" s="14" t="s">
        <v>547</v>
      </c>
      <c r="H31" s="14">
        <v>29</v>
      </c>
      <c r="I31" s="22" t="s">
        <v>657</v>
      </c>
      <c r="J31" s="22" t="s">
        <v>358</v>
      </c>
      <c r="K31" s="22" t="s">
        <v>358</v>
      </c>
      <c r="L31" s="22" t="s">
        <v>358</v>
      </c>
      <c r="M31" s="15" t="s">
        <v>538</v>
      </c>
      <c r="N31" s="23" t="s">
        <v>539</v>
      </c>
      <c r="O31" s="15" t="s">
        <v>658</v>
      </c>
      <c r="P31" s="15" t="s">
        <v>541</v>
      </c>
      <c r="Q31" s="28" t="s">
        <v>358</v>
      </c>
      <c r="R31" s="15" t="s">
        <v>659</v>
      </c>
      <c r="S31" s="15" t="s">
        <v>660</v>
      </c>
      <c r="T31" s="15" t="s">
        <v>661</v>
      </c>
      <c r="U31" s="15" t="s">
        <v>541</v>
      </c>
    </row>
    <row r="32" spans="1:21">
      <c r="A32" s="14">
        <v>28</v>
      </c>
      <c r="B32" s="14" t="s">
        <v>662</v>
      </c>
      <c r="C32" s="14" t="s">
        <v>533</v>
      </c>
      <c r="D32" s="14" t="s">
        <v>534</v>
      </c>
      <c r="E32" s="15"/>
      <c r="F32" s="14" t="s">
        <v>215</v>
      </c>
      <c r="G32" s="14" t="s">
        <v>585</v>
      </c>
      <c r="H32" s="14"/>
      <c r="I32" s="22" t="s">
        <v>358</v>
      </c>
      <c r="J32" s="22" t="s">
        <v>358</v>
      </c>
      <c r="K32" s="22" t="s">
        <v>358</v>
      </c>
      <c r="L32" s="22" t="s">
        <v>358</v>
      </c>
      <c r="M32" s="15"/>
      <c r="N32" s="23"/>
      <c r="O32" s="15"/>
      <c r="P32" s="15"/>
      <c r="Q32" s="28"/>
      <c r="R32" s="15"/>
      <c r="S32" s="15"/>
      <c r="T32" s="22"/>
      <c r="U32" s="15"/>
    </row>
    <row r="33" ht="47.15" customHeight="1" spans="1:21">
      <c r="A33" s="14">
        <v>29</v>
      </c>
      <c r="B33" s="14" t="s">
        <v>663</v>
      </c>
      <c r="C33" s="14" t="s">
        <v>533</v>
      </c>
      <c r="D33" s="14" t="s">
        <v>534</v>
      </c>
      <c r="E33" s="15" t="s">
        <v>664</v>
      </c>
      <c r="F33" s="14" t="s">
        <v>215</v>
      </c>
      <c r="G33" s="14" t="s">
        <v>547</v>
      </c>
      <c r="H33" s="14">
        <v>95</v>
      </c>
      <c r="I33" s="22" t="s">
        <v>358</v>
      </c>
      <c r="J33" s="22" t="s">
        <v>358</v>
      </c>
      <c r="K33" s="22" t="s">
        <v>358</v>
      </c>
      <c r="L33" s="22" t="s">
        <v>358</v>
      </c>
      <c r="M33" s="15" t="s">
        <v>538</v>
      </c>
      <c r="N33" s="23" t="s">
        <v>539</v>
      </c>
      <c r="O33" s="15" t="s">
        <v>557</v>
      </c>
      <c r="P33" s="15" t="s">
        <v>541</v>
      </c>
      <c r="Q33" s="28" t="s">
        <v>358</v>
      </c>
      <c r="R33" s="15" t="s">
        <v>665</v>
      </c>
      <c r="S33" s="15" t="s">
        <v>666</v>
      </c>
      <c r="T33" s="15" t="s">
        <v>667</v>
      </c>
      <c r="U33" s="15" t="s">
        <v>541</v>
      </c>
    </row>
    <row r="34" ht="28.5" spans="1:21">
      <c r="A34" s="14">
        <v>30</v>
      </c>
      <c r="B34" s="14" t="s">
        <v>668</v>
      </c>
      <c r="C34" s="14" t="s">
        <v>533</v>
      </c>
      <c r="D34" s="14" t="s">
        <v>534</v>
      </c>
      <c r="E34" s="15"/>
      <c r="F34" s="14" t="s">
        <v>215</v>
      </c>
      <c r="G34" s="14" t="s">
        <v>577</v>
      </c>
      <c r="H34" s="14"/>
      <c r="I34" s="22" t="s">
        <v>358</v>
      </c>
      <c r="J34" s="22" t="s">
        <v>358</v>
      </c>
      <c r="K34" s="22" t="s">
        <v>358</v>
      </c>
      <c r="L34" s="22" t="s">
        <v>358</v>
      </c>
      <c r="M34" s="15"/>
      <c r="N34" s="23"/>
      <c r="O34" s="15"/>
      <c r="P34" s="14"/>
      <c r="Q34" s="28"/>
      <c r="R34" s="15"/>
      <c r="S34" s="15"/>
      <c r="T34" s="22"/>
      <c r="U34" s="22"/>
    </row>
    <row r="35" ht="28.5" spans="1:21">
      <c r="A35" s="14">
        <v>31</v>
      </c>
      <c r="B35" s="14" t="s">
        <v>669</v>
      </c>
      <c r="C35" s="14" t="s">
        <v>533</v>
      </c>
      <c r="D35" s="14" t="s">
        <v>534</v>
      </c>
      <c r="E35" s="15"/>
      <c r="F35" s="14" t="s">
        <v>215</v>
      </c>
      <c r="G35" s="14" t="s">
        <v>585</v>
      </c>
      <c r="H35" s="14"/>
      <c r="I35" s="22" t="s">
        <v>358</v>
      </c>
      <c r="J35" s="22" t="s">
        <v>358</v>
      </c>
      <c r="K35" s="22" t="s">
        <v>358</v>
      </c>
      <c r="L35" s="22" t="s">
        <v>358</v>
      </c>
      <c r="M35" s="15"/>
      <c r="N35" s="23"/>
      <c r="O35" s="15"/>
      <c r="P35" s="14"/>
      <c r="Q35" s="14"/>
      <c r="R35" s="14"/>
      <c r="S35" s="14"/>
      <c r="T35" s="14"/>
      <c r="U35" s="14"/>
    </row>
    <row r="36" ht="156.75" spans="1:21">
      <c r="A36" s="14">
        <v>32</v>
      </c>
      <c r="B36" s="14" t="s">
        <v>670</v>
      </c>
      <c r="C36" s="14" t="s">
        <v>533</v>
      </c>
      <c r="D36" s="14" t="s">
        <v>554</v>
      </c>
      <c r="E36" s="15" t="s">
        <v>671</v>
      </c>
      <c r="F36" s="14" t="s">
        <v>215</v>
      </c>
      <c r="G36" s="14" t="s">
        <v>547</v>
      </c>
      <c r="H36" s="14">
        <v>48.5</v>
      </c>
      <c r="I36" s="22" t="s">
        <v>358</v>
      </c>
      <c r="J36" s="22" t="s">
        <v>358</v>
      </c>
      <c r="K36" s="22" t="s">
        <v>358</v>
      </c>
      <c r="L36" s="22" t="s">
        <v>358</v>
      </c>
      <c r="M36" s="15" t="s">
        <v>538</v>
      </c>
      <c r="N36" s="23" t="s">
        <v>539</v>
      </c>
      <c r="O36" s="15" t="s">
        <v>672</v>
      </c>
      <c r="P36" s="15" t="s">
        <v>541</v>
      </c>
      <c r="Q36" s="28" t="s">
        <v>358</v>
      </c>
      <c r="R36" s="15" t="s">
        <v>673</v>
      </c>
      <c r="S36" s="15" t="s">
        <v>674</v>
      </c>
      <c r="T36" s="15" t="s">
        <v>675</v>
      </c>
      <c r="U36" s="15" t="s">
        <v>541</v>
      </c>
    </row>
    <row r="37" ht="28.5" spans="1:21">
      <c r="A37" s="14">
        <v>33</v>
      </c>
      <c r="B37" s="16" t="s">
        <v>676</v>
      </c>
      <c r="C37" s="16" t="s">
        <v>614</v>
      </c>
      <c r="D37" s="16" t="s">
        <v>615</v>
      </c>
      <c r="E37" s="15" t="s">
        <v>677</v>
      </c>
      <c r="F37" s="17" t="s">
        <v>215</v>
      </c>
      <c r="G37" s="14" t="s">
        <v>577</v>
      </c>
      <c r="H37" s="18">
        <v>15</v>
      </c>
      <c r="I37" s="26" t="s">
        <v>358</v>
      </c>
      <c r="J37" s="26" t="s">
        <v>358</v>
      </c>
      <c r="K37" s="26" t="s">
        <v>358</v>
      </c>
      <c r="L37" s="26" t="s">
        <v>358</v>
      </c>
      <c r="M37" s="27"/>
      <c r="N37" s="15"/>
      <c r="O37" s="15"/>
      <c r="P37" s="27"/>
      <c r="Q37" s="29"/>
      <c r="R37" s="31"/>
      <c r="S37" s="32"/>
      <c r="T37" s="26"/>
      <c r="U37" s="33"/>
    </row>
    <row r="38" ht="213.75" spans="1:21">
      <c r="A38" s="14">
        <v>34</v>
      </c>
      <c r="B38" s="14" t="s">
        <v>678</v>
      </c>
      <c r="C38" s="14" t="s">
        <v>533</v>
      </c>
      <c r="D38" s="14" t="s">
        <v>576</v>
      </c>
      <c r="E38" s="15" t="s">
        <v>679</v>
      </c>
      <c r="F38" s="14" t="s">
        <v>215</v>
      </c>
      <c r="G38" s="14" t="s">
        <v>536</v>
      </c>
      <c r="H38" s="14">
        <v>76</v>
      </c>
      <c r="I38" s="22" t="s">
        <v>358</v>
      </c>
      <c r="J38" s="22" t="s">
        <v>358</v>
      </c>
      <c r="K38" s="22" t="s">
        <v>358</v>
      </c>
      <c r="L38" s="22" t="s">
        <v>358</v>
      </c>
      <c r="M38" s="15" t="s">
        <v>538</v>
      </c>
      <c r="N38" s="23" t="s">
        <v>539</v>
      </c>
      <c r="O38" s="15" t="s">
        <v>680</v>
      </c>
      <c r="P38" s="15" t="s">
        <v>541</v>
      </c>
      <c r="Q38" s="28" t="s">
        <v>358</v>
      </c>
      <c r="R38" s="15" t="s">
        <v>681</v>
      </c>
      <c r="S38" s="15" t="s">
        <v>660</v>
      </c>
      <c r="T38" s="15" t="s">
        <v>682</v>
      </c>
      <c r="U38" s="15" t="s">
        <v>541</v>
      </c>
    </row>
    <row r="39" ht="213.75" spans="1:21">
      <c r="A39" s="14">
        <v>35</v>
      </c>
      <c r="B39" s="14" t="s">
        <v>683</v>
      </c>
      <c r="C39" s="14" t="s">
        <v>533</v>
      </c>
      <c r="D39" s="14" t="s">
        <v>576</v>
      </c>
      <c r="E39" s="15" t="s">
        <v>684</v>
      </c>
      <c r="F39" s="14" t="s">
        <v>215</v>
      </c>
      <c r="G39" s="14" t="s">
        <v>547</v>
      </c>
      <c r="H39" s="14">
        <v>8.63</v>
      </c>
      <c r="I39" s="22" t="s">
        <v>358</v>
      </c>
      <c r="J39" s="22" t="s">
        <v>358</v>
      </c>
      <c r="K39" s="22" t="s">
        <v>358</v>
      </c>
      <c r="L39" s="22" t="s">
        <v>358</v>
      </c>
      <c r="M39" s="15" t="s">
        <v>538</v>
      </c>
      <c r="N39" s="23" t="s">
        <v>539</v>
      </c>
      <c r="O39" s="15" t="s">
        <v>602</v>
      </c>
      <c r="P39" s="15" t="s">
        <v>541</v>
      </c>
      <c r="Q39" s="28" t="s">
        <v>358</v>
      </c>
      <c r="R39" s="15" t="s">
        <v>685</v>
      </c>
      <c r="S39" s="15" t="s">
        <v>660</v>
      </c>
      <c r="T39" s="15" t="s">
        <v>675</v>
      </c>
      <c r="U39" s="15" t="s">
        <v>541</v>
      </c>
    </row>
    <row r="40" ht="114" spans="1:21">
      <c r="A40" s="14">
        <v>36</v>
      </c>
      <c r="B40" s="14" t="s">
        <v>686</v>
      </c>
      <c r="C40" s="14" t="s">
        <v>533</v>
      </c>
      <c r="D40" s="14" t="s">
        <v>615</v>
      </c>
      <c r="E40" s="15" t="s">
        <v>687</v>
      </c>
      <c r="F40" s="14" t="s">
        <v>215</v>
      </c>
      <c r="G40" s="14" t="s">
        <v>547</v>
      </c>
      <c r="H40" s="14">
        <v>54</v>
      </c>
      <c r="I40" s="22" t="s">
        <v>358</v>
      </c>
      <c r="J40" s="22" t="s">
        <v>358</v>
      </c>
      <c r="K40" s="22" t="s">
        <v>358</v>
      </c>
      <c r="L40" s="22" t="s">
        <v>358</v>
      </c>
      <c r="M40" s="15" t="s">
        <v>538</v>
      </c>
      <c r="N40" s="23" t="s">
        <v>539</v>
      </c>
      <c r="O40" s="15" t="s">
        <v>546</v>
      </c>
      <c r="P40" s="15" t="s">
        <v>541</v>
      </c>
      <c r="Q40" s="28" t="s">
        <v>358</v>
      </c>
      <c r="R40" s="15" t="s">
        <v>688</v>
      </c>
      <c r="S40" s="15" t="s">
        <v>689</v>
      </c>
      <c r="T40" s="15" t="s">
        <v>690</v>
      </c>
      <c r="U40" s="15" t="s">
        <v>541</v>
      </c>
    </row>
    <row r="41" spans="1:21">
      <c r="A41" s="14">
        <v>37</v>
      </c>
      <c r="B41" s="14" t="s">
        <v>691</v>
      </c>
      <c r="C41" s="14" t="s">
        <v>533</v>
      </c>
      <c r="D41" s="14" t="s">
        <v>534</v>
      </c>
      <c r="E41" s="15"/>
      <c r="F41" s="14" t="s">
        <v>215</v>
      </c>
      <c r="G41" s="14" t="s">
        <v>577</v>
      </c>
      <c r="H41" s="14"/>
      <c r="I41" s="22" t="s">
        <v>358</v>
      </c>
      <c r="J41" s="22" t="s">
        <v>358</v>
      </c>
      <c r="K41" s="22" t="s">
        <v>358</v>
      </c>
      <c r="L41" s="22" t="s">
        <v>358</v>
      </c>
      <c r="M41" s="15"/>
      <c r="N41" s="23"/>
      <c r="O41" s="15"/>
      <c r="P41" s="15"/>
      <c r="Q41" s="15"/>
      <c r="R41" s="15"/>
      <c r="S41" s="15"/>
      <c r="T41" s="22"/>
      <c r="U41" s="15"/>
    </row>
    <row r="42" spans="1:21">
      <c r="A42" s="14">
        <v>38</v>
      </c>
      <c r="B42" s="14" t="s">
        <v>692</v>
      </c>
      <c r="C42" s="14" t="s">
        <v>533</v>
      </c>
      <c r="D42" s="14" t="s">
        <v>534</v>
      </c>
      <c r="E42" s="15"/>
      <c r="F42" s="14" t="s">
        <v>215</v>
      </c>
      <c r="G42" s="14" t="s">
        <v>577</v>
      </c>
      <c r="H42" s="14"/>
      <c r="I42" s="22" t="s">
        <v>358</v>
      </c>
      <c r="J42" s="22" t="s">
        <v>358</v>
      </c>
      <c r="K42" s="22" t="s">
        <v>358</v>
      </c>
      <c r="L42" s="22" t="s">
        <v>358</v>
      </c>
      <c r="M42" s="15"/>
      <c r="N42" s="23"/>
      <c r="O42" s="15"/>
      <c r="P42" s="14"/>
      <c r="Q42" s="14"/>
      <c r="R42" s="14"/>
      <c r="S42" s="14"/>
      <c r="T42" s="14"/>
      <c r="U42" s="14"/>
    </row>
    <row r="43" ht="28.5" spans="1:21">
      <c r="A43" s="14">
        <v>39</v>
      </c>
      <c r="B43" s="14" t="s">
        <v>693</v>
      </c>
      <c r="C43" s="14" t="s">
        <v>614</v>
      </c>
      <c r="D43" s="14" t="s">
        <v>534</v>
      </c>
      <c r="E43" s="15"/>
      <c r="F43" s="14" t="s">
        <v>215</v>
      </c>
      <c r="G43" s="14" t="s">
        <v>577</v>
      </c>
      <c r="H43" s="14"/>
      <c r="I43" s="22" t="s">
        <v>358</v>
      </c>
      <c r="J43" s="22" t="s">
        <v>358</v>
      </c>
      <c r="K43" s="22" t="s">
        <v>358</v>
      </c>
      <c r="L43" s="22" t="s">
        <v>358</v>
      </c>
      <c r="M43" s="15"/>
      <c r="N43" s="24"/>
      <c r="O43" s="15"/>
      <c r="P43" s="14"/>
      <c r="Q43" s="14"/>
      <c r="R43" s="14"/>
      <c r="S43" s="14"/>
      <c r="T43" s="14"/>
      <c r="U43" s="14"/>
    </row>
    <row r="44" ht="142.5" spans="1:21">
      <c r="A44" s="14">
        <v>40</v>
      </c>
      <c r="B44" s="14" t="s">
        <v>694</v>
      </c>
      <c r="C44" s="14" t="s">
        <v>533</v>
      </c>
      <c r="D44" s="14" t="s">
        <v>534</v>
      </c>
      <c r="E44" s="15" t="s">
        <v>695</v>
      </c>
      <c r="F44" s="14" t="s">
        <v>215</v>
      </c>
      <c r="G44" s="14" t="s">
        <v>547</v>
      </c>
      <c r="H44" s="14">
        <v>12</v>
      </c>
      <c r="I44" s="22" t="s">
        <v>358</v>
      </c>
      <c r="J44" s="22" t="s">
        <v>358</v>
      </c>
      <c r="K44" s="22" t="s">
        <v>358</v>
      </c>
      <c r="L44" s="22" t="s">
        <v>358</v>
      </c>
      <c r="M44" s="15" t="s">
        <v>538</v>
      </c>
      <c r="N44" s="23" t="s">
        <v>539</v>
      </c>
      <c r="O44" s="15" t="s">
        <v>572</v>
      </c>
      <c r="P44" s="15" t="s">
        <v>541</v>
      </c>
      <c r="Q44" s="28" t="s">
        <v>358</v>
      </c>
      <c r="R44" s="15" t="s">
        <v>696</v>
      </c>
      <c r="S44" s="15" t="s">
        <v>697</v>
      </c>
      <c r="T44" s="15" t="s">
        <v>698</v>
      </c>
      <c r="U44" s="15" t="s">
        <v>541</v>
      </c>
    </row>
    <row r="45" ht="28.5" spans="1:21">
      <c r="A45" s="14">
        <v>41</v>
      </c>
      <c r="B45" s="14" t="s">
        <v>699</v>
      </c>
      <c r="C45" s="14" t="s">
        <v>533</v>
      </c>
      <c r="D45" s="14" t="s">
        <v>534</v>
      </c>
      <c r="E45" s="15"/>
      <c r="F45" s="14" t="s">
        <v>215</v>
      </c>
      <c r="G45" s="14" t="s">
        <v>585</v>
      </c>
      <c r="H45" s="15"/>
      <c r="I45" s="22" t="s">
        <v>358</v>
      </c>
      <c r="J45" s="22" t="s">
        <v>358</v>
      </c>
      <c r="K45" s="22" t="s">
        <v>358</v>
      </c>
      <c r="L45" s="22" t="s">
        <v>358</v>
      </c>
      <c r="M45" s="15"/>
      <c r="N45" s="23"/>
      <c r="O45" s="15"/>
      <c r="P45" s="15"/>
      <c r="Q45" s="28"/>
      <c r="R45" s="15"/>
      <c r="S45" s="15"/>
      <c r="T45" s="22"/>
      <c r="U45" s="15"/>
    </row>
    <row r="46" ht="128.25" spans="1:21">
      <c r="A46" s="14">
        <v>42</v>
      </c>
      <c r="B46" s="14" t="s">
        <v>700</v>
      </c>
      <c r="C46" s="14" t="s">
        <v>701</v>
      </c>
      <c r="D46" s="14" t="s">
        <v>702</v>
      </c>
      <c r="E46" s="15" t="s">
        <v>684</v>
      </c>
      <c r="F46" s="14" t="s">
        <v>703</v>
      </c>
      <c r="G46" s="14" t="s">
        <v>547</v>
      </c>
      <c r="H46" s="14">
        <v>76</v>
      </c>
      <c r="I46" s="22" t="s">
        <v>358</v>
      </c>
      <c r="J46" s="22" t="s">
        <v>358</v>
      </c>
      <c r="K46" s="22" t="s">
        <v>358</v>
      </c>
      <c r="L46" s="22" t="s">
        <v>358</v>
      </c>
      <c r="M46" s="15" t="s">
        <v>538</v>
      </c>
      <c r="N46" s="23" t="s">
        <v>539</v>
      </c>
      <c r="O46" s="15" t="s">
        <v>594</v>
      </c>
      <c r="P46" s="15" t="s">
        <v>541</v>
      </c>
      <c r="Q46" s="28" t="s">
        <v>358</v>
      </c>
      <c r="R46" s="15" t="s">
        <v>704</v>
      </c>
      <c r="S46" s="15" t="s">
        <v>705</v>
      </c>
      <c r="T46" s="15" t="s">
        <v>698</v>
      </c>
      <c r="U46" s="15" t="s">
        <v>541</v>
      </c>
    </row>
    <row r="47" ht="28.5" spans="1:21">
      <c r="A47" s="14">
        <v>43</v>
      </c>
      <c r="B47" s="14" t="s">
        <v>706</v>
      </c>
      <c r="C47" s="14" t="s">
        <v>701</v>
      </c>
      <c r="D47" s="14" t="s">
        <v>702</v>
      </c>
      <c r="E47" s="15"/>
      <c r="F47" s="14" t="s">
        <v>703</v>
      </c>
      <c r="G47" s="14" t="s">
        <v>577</v>
      </c>
      <c r="H47" s="15"/>
      <c r="I47" s="22" t="s">
        <v>358</v>
      </c>
      <c r="J47" s="22" t="s">
        <v>358</v>
      </c>
      <c r="K47" s="22" t="s">
        <v>358</v>
      </c>
      <c r="L47" s="22" t="s">
        <v>358</v>
      </c>
      <c r="M47" s="15"/>
      <c r="N47" s="23"/>
      <c r="O47" s="15"/>
      <c r="P47" s="15"/>
      <c r="Q47" s="28"/>
      <c r="R47" s="15"/>
      <c r="S47" s="15"/>
      <c r="T47" s="22"/>
      <c r="U47" s="15"/>
    </row>
    <row r="48" ht="28.5" spans="1:21">
      <c r="A48" s="14">
        <v>44</v>
      </c>
      <c r="B48" s="14" t="s">
        <v>707</v>
      </c>
      <c r="C48" s="14" t="s">
        <v>701</v>
      </c>
      <c r="D48" s="14" t="s">
        <v>702</v>
      </c>
      <c r="E48" s="15"/>
      <c r="F48" s="14" t="s">
        <v>703</v>
      </c>
      <c r="G48" s="14" t="s">
        <v>577</v>
      </c>
      <c r="H48" s="15"/>
      <c r="I48" s="22" t="s">
        <v>358</v>
      </c>
      <c r="J48" s="22" t="s">
        <v>358</v>
      </c>
      <c r="K48" s="22" t="s">
        <v>358</v>
      </c>
      <c r="L48" s="22" t="s">
        <v>358</v>
      </c>
      <c r="M48" s="15"/>
      <c r="N48" s="23"/>
      <c r="O48" s="15"/>
      <c r="P48" s="15"/>
      <c r="Q48" s="28"/>
      <c r="R48" s="15"/>
      <c r="S48" s="15"/>
      <c r="T48" s="22"/>
      <c r="U48" s="15"/>
    </row>
    <row r="49" ht="57" spans="1:21">
      <c r="A49" s="14">
        <v>45</v>
      </c>
      <c r="B49" s="14" t="s">
        <v>708</v>
      </c>
      <c r="C49" s="14" t="s">
        <v>709</v>
      </c>
      <c r="D49" s="14" t="s">
        <v>534</v>
      </c>
      <c r="E49" s="15" t="s">
        <v>710</v>
      </c>
      <c r="F49" s="14" t="s">
        <v>703</v>
      </c>
      <c r="G49" s="14" t="s">
        <v>547</v>
      </c>
      <c r="H49" s="14">
        <v>35</v>
      </c>
      <c r="I49" s="22" t="s">
        <v>358</v>
      </c>
      <c r="J49" s="22" t="s">
        <v>358</v>
      </c>
      <c r="K49" s="22" t="s">
        <v>358</v>
      </c>
      <c r="L49" s="22" t="s">
        <v>358</v>
      </c>
      <c r="M49" s="15" t="s">
        <v>538</v>
      </c>
      <c r="N49" s="23" t="s">
        <v>539</v>
      </c>
      <c r="O49" s="15" t="s">
        <v>594</v>
      </c>
      <c r="P49" s="15" t="s">
        <v>541</v>
      </c>
      <c r="Q49" s="28" t="s">
        <v>358</v>
      </c>
      <c r="R49" s="15" t="s">
        <v>704</v>
      </c>
      <c r="S49" s="15" t="s">
        <v>711</v>
      </c>
      <c r="T49" s="15" t="s">
        <v>698</v>
      </c>
      <c r="U49" s="15" t="s">
        <v>541</v>
      </c>
    </row>
    <row r="50" ht="57" spans="1:21">
      <c r="A50" s="14">
        <v>46</v>
      </c>
      <c r="B50" s="14" t="s">
        <v>712</v>
      </c>
      <c r="C50" s="14" t="s">
        <v>709</v>
      </c>
      <c r="D50" s="14" t="s">
        <v>534</v>
      </c>
      <c r="E50" s="15" t="s">
        <v>713</v>
      </c>
      <c r="F50" s="14" t="s">
        <v>703</v>
      </c>
      <c r="G50" s="14" t="s">
        <v>547</v>
      </c>
      <c r="H50" s="14">
        <v>42</v>
      </c>
      <c r="I50" s="22" t="s">
        <v>358</v>
      </c>
      <c r="J50" s="22" t="s">
        <v>358</v>
      </c>
      <c r="K50" s="22" t="s">
        <v>358</v>
      </c>
      <c r="L50" s="22" t="s">
        <v>358</v>
      </c>
      <c r="M50" s="15" t="s">
        <v>538</v>
      </c>
      <c r="N50" s="23" t="s">
        <v>539</v>
      </c>
      <c r="O50" s="15" t="s">
        <v>594</v>
      </c>
      <c r="P50" s="15" t="s">
        <v>541</v>
      </c>
      <c r="Q50" s="28" t="s">
        <v>358</v>
      </c>
      <c r="R50" s="15" t="s">
        <v>704</v>
      </c>
      <c r="S50" s="15" t="s">
        <v>711</v>
      </c>
      <c r="T50" s="15" t="s">
        <v>698</v>
      </c>
      <c r="U50" s="15" t="s">
        <v>541</v>
      </c>
    </row>
    <row r="51" ht="28.5" spans="1:21">
      <c r="A51" s="14">
        <v>47</v>
      </c>
      <c r="B51" s="14" t="s">
        <v>714</v>
      </c>
      <c r="C51" s="14" t="s">
        <v>533</v>
      </c>
      <c r="D51" s="14" t="s">
        <v>615</v>
      </c>
      <c r="E51" s="15"/>
      <c r="F51" s="14" t="s">
        <v>703</v>
      </c>
      <c r="G51" s="14" t="s">
        <v>577</v>
      </c>
      <c r="H51" s="15"/>
      <c r="I51" s="22" t="s">
        <v>358</v>
      </c>
      <c r="J51" s="22" t="s">
        <v>358</v>
      </c>
      <c r="K51" s="22" t="s">
        <v>358</v>
      </c>
      <c r="L51" s="22" t="s">
        <v>358</v>
      </c>
      <c r="M51" s="15"/>
      <c r="N51" s="23"/>
      <c r="O51" s="15"/>
      <c r="P51" s="15"/>
      <c r="Q51" s="28"/>
      <c r="R51" s="15"/>
      <c r="S51" s="15"/>
      <c r="T51" s="15"/>
      <c r="U51" s="15"/>
    </row>
    <row r="52" ht="71.25" spans="1:21">
      <c r="A52" s="14">
        <v>48</v>
      </c>
      <c r="B52" s="14" t="s">
        <v>715</v>
      </c>
      <c r="C52" s="14" t="s">
        <v>533</v>
      </c>
      <c r="D52" s="14" t="s">
        <v>615</v>
      </c>
      <c r="E52" s="15" t="s">
        <v>716</v>
      </c>
      <c r="F52" s="14" t="s">
        <v>703</v>
      </c>
      <c r="G52" s="14" t="s">
        <v>547</v>
      </c>
      <c r="H52" s="14">
        <v>59</v>
      </c>
      <c r="I52" s="22" t="s">
        <v>358</v>
      </c>
      <c r="J52" s="22" t="s">
        <v>358</v>
      </c>
      <c r="K52" s="22" t="s">
        <v>358</v>
      </c>
      <c r="L52" s="22" t="s">
        <v>358</v>
      </c>
      <c r="M52" s="15" t="s">
        <v>538</v>
      </c>
      <c r="N52" s="23" t="s">
        <v>539</v>
      </c>
      <c r="O52" s="15" t="s">
        <v>580</v>
      </c>
      <c r="P52" s="15" t="s">
        <v>717</v>
      </c>
      <c r="Q52" s="28" t="s">
        <v>358</v>
      </c>
      <c r="R52" s="15" t="s">
        <v>718</v>
      </c>
      <c r="S52" s="15" t="s">
        <v>719</v>
      </c>
      <c r="T52" s="15" t="s">
        <v>720</v>
      </c>
      <c r="U52" s="15" t="s">
        <v>717</v>
      </c>
    </row>
    <row r="53" ht="71.25" spans="1:21">
      <c r="A53" s="14">
        <v>49</v>
      </c>
      <c r="B53" s="14" t="s">
        <v>721</v>
      </c>
      <c r="C53" s="14" t="s">
        <v>533</v>
      </c>
      <c r="D53" s="14" t="s">
        <v>615</v>
      </c>
      <c r="E53" s="15" t="s">
        <v>716</v>
      </c>
      <c r="F53" s="14" t="s">
        <v>703</v>
      </c>
      <c r="G53" s="14" t="s">
        <v>547</v>
      </c>
      <c r="H53" s="14">
        <v>43.5</v>
      </c>
      <c r="I53" s="22" t="s">
        <v>358</v>
      </c>
      <c r="J53" s="22" t="s">
        <v>358</v>
      </c>
      <c r="K53" s="22" t="s">
        <v>358</v>
      </c>
      <c r="L53" s="22" t="s">
        <v>358</v>
      </c>
      <c r="M53" s="15" t="s">
        <v>538</v>
      </c>
      <c r="N53" s="23" t="s">
        <v>539</v>
      </c>
      <c r="O53" s="15" t="s">
        <v>580</v>
      </c>
      <c r="P53" s="15" t="s">
        <v>717</v>
      </c>
      <c r="Q53" s="28" t="s">
        <v>358</v>
      </c>
      <c r="R53" s="15" t="s">
        <v>718</v>
      </c>
      <c r="S53" s="15" t="s">
        <v>719</v>
      </c>
      <c r="T53" s="15" t="s">
        <v>720</v>
      </c>
      <c r="U53" s="15" t="s">
        <v>717</v>
      </c>
    </row>
    <row r="54" ht="85.5" spans="1:21">
      <c r="A54" s="14">
        <v>50</v>
      </c>
      <c r="B54" s="14" t="s">
        <v>722</v>
      </c>
      <c r="C54" s="14" t="s">
        <v>614</v>
      </c>
      <c r="D54" s="14" t="s">
        <v>534</v>
      </c>
      <c r="E54" s="15" t="s">
        <v>723</v>
      </c>
      <c r="F54" s="14" t="s">
        <v>724</v>
      </c>
      <c r="G54" s="14" t="s">
        <v>547</v>
      </c>
      <c r="H54" s="14">
        <v>27</v>
      </c>
      <c r="I54" s="22" t="s">
        <v>358</v>
      </c>
      <c r="J54" s="22" t="s">
        <v>358</v>
      </c>
      <c r="K54" s="22" t="s">
        <v>358</v>
      </c>
      <c r="L54" s="22" t="s">
        <v>358</v>
      </c>
      <c r="M54" s="15" t="s">
        <v>538</v>
      </c>
      <c r="N54" s="23" t="s">
        <v>539</v>
      </c>
      <c r="O54" s="15" t="s">
        <v>725</v>
      </c>
      <c r="P54" s="15" t="s">
        <v>717</v>
      </c>
      <c r="Q54" s="28" t="s">
        <v>358</v>
      </c>
      <c r="R54" s="15" t="s">
        <v>726</v>
      </c>
      <c r="S54" s="15" t="s">
        <v>727</v>
      </c>
      <c r="T54" s="15" t="s">
        <v>728</v>
      </c>
      <c r="U54" s="15" t="s">
        <v>717</v>
      </c>
    </row>
    <row r="55" ht="114" spans="1:21">
      <c r="A55" s="14">
        <v>51</v>
      </c>
      <c r="B55" s="14" t="s">
        <v>722</v>
      </c>
      <c r="C55" s="14" t="s">
        <v>614</v>
      </c>
      <c r="D55" s="14" t="s">
        <v>534</v>
      </c>
      <c r="E55" s="15" t="s">
        <v>729</v>
      </c>
      <c r="F55" s="14" t="s">
        <v>724</v>
      </c>
      <c r="G55" s="14" t="s">
        <v>547</v>
      </c>
      <c r="H55" s="14">
        <v>7.5</v>
      </c>
      <c r="I55" s="22" t="s">
        <v>358</v>
      </c>
      <c r="J55" s="22" t="s">
        <v>358</v>
      </c>
      <c r="K55" s="22" t="s">
        <v>358</v>
      </c>
      <c r="L55" s="22" t="s">
        <v>358</v>
      </c>
      <c r="M55" s="15" t="s">
        <v>538</v>
      </c>
      <c r="N55" s="23" t="s">
        <v>539</v>
      </c>
      <c r="O55" s="15" t="s">
        <v>725</v>
      </c>
      <c r="P55" s="15" t="s">
        <v>717</v>
      </c>
      <c r="Q55" s="28" t="s">
        <v>358</v>
      </c>
      <c r="R55" s="15" t="s">
        <v>730</v>
      </c>
      <c r="S55" s="15" t="s">
        <v>731</v>
      </c>
      <c r="T55" s="15" t="s">
        <v>728</v>
      </c>
      <c r="U55" s="15" t="s">
        <v>717</v>
      </c>
    </row>
    <row r="56" ht="71.25" spans="1:21">
      <c r="A56" s="14">
        <v>52</v>
      </c>
      <c r="B56" s="14" t="s">
        <v>732</v>
      </c>
      <c r="C56" s="14" t="s">
        <v>533</v>
      </c>
      <c r="D56" s="14" t="s">
        <v>615</v>
      </c>
      <c r="E56" s="15" t="s">
        <v>733</v>
      </c>
      <c r="F56" s="14" t="s">
        <v>734</v>
      </c>
      <c r="G56" s="14" t="s">
        <v>547</v>
      </c>
      <c r="H56" s="14">
        <v>78.7</v>
      </c>
      <c r="I56" s="22" t="s">
        <v>358</v>
      </c>
      <c r="J56" s="22" t="s">
        <v>358</v>
      </c>
      <c r="K56" s="22" t="s">
        <v>358</v>
      </c>
      <c r="L56" s="22" t="s">
        <v>358</v>
      </c>
      <c r="M56" s="15" t="s">
        <v>538</v>
      </c>
      <c r="N56" s="15" t="s">
        <v>539</v>
      </c>
      <c r="O56" s="15" t="s">
        <v>594</v>
      </c>
      <c r="P56" s="15" t="s">
        <v>717</v>
      </c>
      <c r="Q56" s="28" t="s">
        <v>358</v>
      </c>
      <c r="R56" s="29" t="s">
        <v>735</v>
      </c>
      <c r="S56" s="29" t="s">
        <v>736</v>
      </c>
      <c r="T56" s="15" t="s">
        <v>720</v>
      </c>
      <c r="U56" s="15" t="s">
        <v>717</v>
      </c>
    </row>
    <row r="57" ht="71.25" spans="1:21">
      <c r="A57" s="14">
        <v>53</v>
      </c>
      <c r="B57" s="14" t="s">
        <v>737</v>
      </c>
      <c r="C57" s="14" t="s">
        <v>533</v>
      </c>
      <c r="D57" s="14" t="s">
        <v>615</v>
      </c>
      <c r="E57" s="15" t="s">
        <v>738</v>
      </c>
      <c r="F57" s="14" t="s">
        <v>734</v>
      </c>
      <c r="G57" s="14" t="s">
        <v>547</v>
      </c>
      <c r="H57" s="14">
        <v>45</v>
      </c>
      <c r="I57" s="22" t="s">
        <v>358</v>
      </c>
      <c r="J57" s="22" t="s">
        <v>358</v>
      </c>
      <c r="K57" s="22" t="s">
        <v>358</v>
      </c>
      <c r="L57" s="22" t="s">
        <v>358</v>
      </c>
      <c r="M57" s="15" t="s">
        <v>538</v>
      </c>
      <c r="N57" s="15" t="s">
        <v>539</v>
      </c>
      <c r="O57" s="15" t="s">
        <v>594</v>
      </c>
      <c r="P57" s="15" t="s">
        <v>717</v>
      </c>
      <c r="Q57" s="28" t="s">
        <v>358</v>
      </c>
      <c r="R57" s="29" t="s">
        <v>739</v>
      </c>
      <c r="S57" s="29" t="s">
        <v>736</v>
      </c>
      <c r="T57" s="15" t="s">
        <v>720</v>
      </c>
      <c r="U57" s="15" t="s">
        <v>717</v>
      </c>
    </row>
    <row r="58" ht="85.5" spans="1:21">
      <c r="A58" s="14">
        <v>54</v>
      </c>
      <c r="B58" s="14" t="s">
        <v>740</v>
      </c>
      <c r="C58" s="14" t="s">
        <v>533</v>
      </c>
      <c r="D58" s="14" t="s">
        <v>615</v>
      </c>
      <c r="E58" s="15" t="s">
        <v>634</v>
      </c>
      <c r="F58" s="14" t="s">
        <v>741</v>
      </c>
      <c r="G58" s="14" t="s">
        <v>547</v>
      </c>
      <c r="H58" s="14">
        <v>49</v>
      </c>
      <c r="I58" s="22" t="s">
        <v>358</v>
      </c>
      <c r="J58" s="22" t="s">
        <v>358</v>
      </c>
      <c r="K58" s="22" t="s">
        <v>358</v>
      </c>
      <c r="L58" s="22" t="s">
        <v>358</v>
      </c>
      <c r="M58" s="15" t="s">
        <v>538</v>
      </c>
      <c r="N58" s="15" t="s">
        <v>539</v>
      </c>
      <c r="O58" s="15" t="s">
        <v>557</v>
      </c>
      <c r="P58" s="15" t="s">
        <v>742</v>
      </c>
      <c r="Q58" s="28" t="s">
        <v>358</v>
      </c>
      <c r="R58" s="15" t="s">
        <v>743</v>
      </c>
      <c r="S58" s="15" t="s">
        <v>744</v>
      </c>
      <c r="T58" s="15" t="s">
        <v>745</v>
      </c>
      <c r="U58" s="15" t="s">
        <v>742</v>
      </c>
    </row>
    <row r="59" ht="28.5" spans="1:21">
      <c r="A59" s="14">
        <v>55</v>
      </c>
      <c r="B59" s="14" t="s">
        <v>746</v>
      </c>
      <c r="C59" s="14" t="s">
        <v>533</v>
      </c>
      <c r="D59" s="14" t="s">
        <v>554</v>
      </c>
      <c r="E59" s="15"/>
      <c r="F59" s="14" t="s">
        <v>747</v>
      </c>
      <c r="G59" s="14" t="s">
        <v>585</v>
      </c>
      <c r="H59" s="14"/>
      <c r="I59" s="22" t="s">
        <v>358</v>
      </c>
      <c r="J59" s="22" t="s">
        <v>358</v>
      </c>
      <c r="K59" s="22" t="s">
        <v>358</v>
      </c>
      <c r="L59" s="22" t="s">
        <v>358</v>
      </c>
      <c r="M59" s="15"/>
      <c r="N59" s="15"/>
      <c r="O59" s="15"/>
      <c r="P59" s="15"/>
      <c r="Q59" s="28"/>
      <c r="R59" s="29"/>
      <c r="S59" s="29"/>
      <c r="T59" s="22"/>
      <c r="U59" s="15"/>
    </row>
    <row r="60" ht="171" spans="1:21">
      <c r="A60" s="14">
        <v>56</v>
      </c>
      <c r="B60" s="14" t="s">
        <v>748</v>
      </c>
      <c r="C60" s="14" t="s">
        <v>533</v>
      </c>
      <c r="D60" s="14" t="s">
        <v>534</v>
      </c>
      <c r="E60" s="15" t="s">
        <v>749</v>
      </c>
      <c r="F60" s="14" t="s">
        <v>747</v>
      </c>
      <c r="G60" s="14" t="s">
        <v>547</v>
      </c>
      <c r="H60" s="14">
        <v>90</v>
      </c>
      <c r="I60" s="22" t="s">
        <v>358</v>
      </c>
      <c r="J60" s="22" t="s">
        <v>358</v>
      </c>
      <c r="K60" s="22" t="s">
        <v>358</v>
      </c>
      <c r="L60" s="22" t="s">
        <v>358</v>
      </c>
      <c r="M60" s="15" t="s">
        <v>538</v>
      </c>
      <c r="N60" s="15" t="s">
        <v>539</v>
      </c>
      <c r="O60" s="15" t="s">
        <v>750</v>
      </c>
      <c r="P60" s="15" t="s">
        <v>558</v>
      </c>
      <c r="Q60" s="28" t="s">
        <v>358</v>
      </c>
      <c r="R60" s="29" t="s">
        <v>751</v>
      </c>
      <c r="S60" s="29" t="s">
        <v>752</v>
      </c>
      <c r="T60" s="15" t="s">
        <v>720</v>
      </c>
      <c r="U60" s="15" t="s">
        <v>558</v>
      </c>
    </row>
    <row r="61" ht="171" spans="1:21">
      <c r="A61" s="14">
        <v>57</v>
      </c>
      <c r="B61" s="14" t="s">
        <v>753</v>
      </c>
      <c r="C61" s="14" t="s">
        <v>533</v>
      </c>
      <c r="D61" s="14" t="s">
        <v>534</v>
      </c>
      <c r="E61" s="15" t="s">
        <v>540</v>
      </c>
      <c r="F61" s="14" t="s">
        <v>747</v>
      </c>
      <c r="G61" s="14" t="s">
        <v>547</v>
      </c>
      <c r="H61" s="14">
        <v>58</v>
      </c>
      <c r="I61" s="22" t="s">
        <v>358</v>
      </c>
      <c r="J61" s="22" t="s">
        <v>358</v>
      </c>
      <c r="K61" s="22" t="s">
        <v>358</v>
      </c>
      <c r="L61" s="22" t="s">
        <v>358</v>
      </c>
      <c r="M61" s="15" t="s">
        <v>538</v>
      </c>
      <c r="N61" s="15" t="s">
        <v>539</v>
      </c>
      <c r="O61" s="15" t="s">
        <v>750</v>
      </c>
      <c r="P61" s="15" t="s">
        <v>558</v>
      </c>
      <c r="Q61" s="28" t="s">
        <v>358</v>
      </c>
      <c r="R61" s="29" t="s">
        <v>754</v>
      </c>
      <c r="S61" s="29" t="s">
        <v>755</v>
      </c>
      <c r="T61" s="15" t="s">
        <v>720</v>
      </c>
      <c r="U61" s="15" t="s">
        <v>558</v>
      </c>
    </row>
    <row r="62" ht="356.25" spans="1:21">
      <c r="A62" s="14">
        <v>58</v>
      </c>
      <c r="B62" s="14" t="s">
        <v>756</v>
      </c>
      <c r="C62" s="14" t="s">
        <v>533</v>
      </c>
      <c r="D62" s="14" t="s">
        <v>576</v>
      </c>
      <c r="E62" s="15" t="s">
        <v>757</v>
      </c>
      <c r="F62" s="14" t="s">
        <v>758</v>
      </c>
      <c r="G62" s="14" t="s">
        <v>759</v>
      </c>
      <c r="H62" s="15" t="s">
        <v>760</v>
      </c>
      <c r="I62" s="22" t="s">
        <v>358</v>
      </c>
      <c r="J62" s="22" t="s">
        <v>358</v>
      </c>
      <c r="K62" s="22" t="s">
        <v>358</v>
      </c>
      <c r="L62" s="22" t="s">
        <v>358</v>
      </c>
      <c r="M62" s="15" t="s">
        <v>538</v>
      </c>
      <c r="N62" s="23" t="s">
        <v>628</v>
      </c>
      <c r="O62" s="15" t="s">
        <v>761</v>
      </c>
      <c r="P62" s="15" t="s">
        <v>762</v>
      </c>
      <c r="Q62" s="28" t="s">
        <v>358</v>
      </c>
      <c r="R62" s="15" t="s">
        <v>763</v>
      </c>
      <c r="S62" s="15" t="s">
        <v>764</v>
      </c>
      <c r="T62" s="15" t="s">
        <v>765</v>
      </c>
      <c r="U62" s="15" t="s">
        <v>717</v>
      </c>
    </row>
    <row r="63" ht="85.5" spans="1:21">
      <c r="A63" s="14">
        <v>59</v>
      </c>
      <c r="B63" s="14" t="s">
        <v>766</v>
      </c>
      <c r="C63" s="14" t="s">
        <v>767</v>
      </c>
      <c r="D63" s="14" t="s">
        <v>768</v>
      </c>
      <c r="E63" s="15" t="s">
        <v>769</v>
      </c>
      <c r="F63" s="14" t="s">
        <v>770</v>
      </c>
      <c r="G63" s="14" t="s">
        <v>547</v>
      </c>
      <c r="H63" s="15" t="s">
        <v>771</v>
      </c>
      <c r="I63" s="22" t="s">
        <v>358</v>
      </c>
      <c r="J63" s="22" t="s">
        <v>358</v>
      </c>
      <c r="K63" s="22" t="s">
        <v>358</v>
      </c>
      <c r="L63" s="22" t="s">
        <v>358</v>
      </c>
      <c r="M63" s="15" t="s">
        <v>538</v>
      </c>
      <c r="N63" s="23" t="s">
        <v>539</v>
      </c>
      <c r="O63" s="15" t="s">
        <v>580</v>
      </c>
      <c r="P63" s="15" t="s">
        <v>762</v>
      </c>
      <c r="Q63" s="28" t="s">
        <v>358</v>
      </c>
      <c r="R63" s="15" t="s">
        <v>763</v>
      </c>
      <c r="S63" s="15" t="s">
        <v>772</v>
      </c>
      <c r="T63" s="15" t="s">
        <v>720</v>
      </c>
      <c r="U63" s="15" t="s">
        <v>717</v>
      </c>
    </row>
    <row r="64" ht="213.75" spans="1:21">
      <c r="A64" s="14">
        <v>60</v>
      </c>
      <c r="B64" s="14" t="s">
        <v>773</v>
      </c>
      <c r="C64" s="14" t="s">
        <v>614</v>
      </c>
      <c r="D64" s="14" t="s">
        <v>702</v>
      </c>
      <c r="E64" s="15" t="s">
        <v>774</v>
      </c>
      <c r="F64" s="14" t="s">
        <v>775</v>
      </c>
      <c r="G64" s="14" t="s">
        <v>547</v>
      </c>
      <c r="H64" s="14">
        <v>72</v>
      </c>
      <c r="I64" s="22" t="s">
        <v>358</v>
      </c>
      <c r="J64" s="22" t="s">
        <v>358</v>
      </c>
      <c r="K64" s="22" t="s">
        <v>358</v>
      </c>
      <c r="L64" s="22" t="s">
        <v>358</v>
      </c>
      <c r="M64" s="15" t="s">
        <v>538</v>
      </c>
      <c r="N64" s="23" t="s">
        <v>539</v>
      </c>
      <c r="O64" s="15" t="s">
        <v>565</v>
      </c>
      <c r="P64" s="15" t="s">
        <v>717</v>
      </c>
      <c r="Q64" s="28" t="s">
        <v>358</v>
      </c>
      <c r="R64" s="15" t="s">
        <v>776</v>
      </c>
      <c r="S64" s="15" t="s">
        <v>777</v>
      </c>
      <c r="T64" s="15" t="s">
        <v>778</v>
      </c>
      <c r="U64" s="15" t="s">
        <v>717</v>
      </c>
    </row>
    <row r="65" ht="71.25" spans="1:21">
      <c r="A65" s="34">
        <v>61</v>
      </c>
      <c r="B65" s="14" t="s">
        <v>779</v>
      </c>
      <c r="C65" s="14" t="s">
        <v>533</v>
      </c>
      <c r="D65" s="14" t="s">
        <v>702</v>
      </c>
      <c r="E65" s="15" t="s">
        <v>769</v>
      </c>
      <c r="F65" s="14" t="s">
        <v>780</v>
      </c>
      <c r="G65" s="14" t="s">
        <v>759</v>
      </c>
      <c r="H65" s="14">
        <v>42</v>
      </c>
      <c r="I65" s="14" t="s">
        <v>358</v>
      </c>
      <c r="J65" s="14" t="s">
        <v>358</v>
      </c>
      <c r="K65" s="14" t="s">
        <v>358</v>
      </c>
      <c r="L65" s="14" t="s">
        <v>358</v>
      </c>
      <c r="M65" s="14" t="s">
        <v>538</v>
      </c>
      <c r="N65" s="14" t="s">
        <v>539</v>
      </c>
      <c r="O65" s="14" t="s">
        <v>781</v>
      </c>
      <c r="P65" s="14" t="s">
        <v>782</v>
      </c>
      <c r="Q65" s="14" t="s">
        <v>358</v>
      </c>
      <c r="R65" s="14" t="s">
        <v>783</v>
      </c>
      <c r="S65" s="14" t="s">
        <v>784</v>
      </c>
      <c r="T65" s="14" t="s">
        <v>661</v>
      </c>
      <c r="U65" s="14" t="s">
        <v>558</v>
      </c>
    </row>
    <row r="66" spans="1:21">
      <c r="A66" s="35"/>
      <c r="B66" s="35"/>
      <c r="C66" s="35"/>
      <c r="D66" s="35"/>
      <c r="E66" s="35"/>
      <c r="F66" s="35"/>
      <c r="G66" s="35"/>
      <c r="H66" s="35"/>
      <c r="I66" s="35"/>
      <c r="J66" s="35"/>
      <c r="K66" s="35"/>
      <c r="L66" s="35"/>
      <c r="M66" s="35"/>
      <c r="N66" s="35"/>
      <c r="O66" s="35"/>
      <c r="P66" s="35"/>
      <c r="Q66" s="37"/>
      <c r="R66" s="38"/>
      <c r="S66" s="38"/>
      <c r="T66" s="35"/>
      <c r="U66" s="35"/>
    </row>
    <row r="67" spans="1:21">
      <c r="A67" s="35"/>
      <c r="B67" s="35"/>
      <c r="C67" s="35"/>
      <c r="D67" s="35"/>
      <c r="E67" s="35"/>
      <c r="F67" s="35"/>
      <c r="G67" s="35"/>
      <c r="H67" s="35"/>
      <c r="I67" s="35"/>
      <c r="J67" s="35"/>
      <c r="K67" s="35"/>
      <c r="L67" s="35"/>
      <c r="M67" s="35"/>
      <c r="N67" s="35"/>
      <c r="O67" s="35"/>
      <c r="P67" s="35"/>
      <c r="Q67" s="37"/>
      <c r="R67" s="38"/>
      <c r="S67" s="38"/>
      <c r="T67" s="35"/>
      <c r="U67" s="35"/>
    </row>
    <row r="68" ht="25.5" spans="1:21">
      <c r="A68" s="36"/>
      <c r="B68" s="36"/>
      <c r="C68" s="36"/>
      <c r="D68" s="36"/>
      <c r="E68" s="35"/>
      <c r="F68" s="35"/>
      <c r="G68" s="35"/>
      <c r="H68" s="35"/>
      <c r="I68" s="35"/>
      <c r="J68" s="35"/>
      <c r="K68" s="35"/>
      <c r="L68" s="35"/>
      <c r="M68" s="35"/>
      <c r="N68" s="35"/>
      <c r="O68" s="35"/>
      <c r="P68" s="35"/>
      <c r="Q68" s="37"/>
      <c r="R68" s="38"/>
      <c r="S68" s="38"/>
      <c r="T68" s="35"/>
      <c r="U68" s="35"/>
    </row>
    <row r="69" spans="1:21">
      <c r="A69" s="35"/>
      <c r="B69" s="35"/>
      <c r="C69" s="35"/>
      <c r="D69" s="35"/>
      <c r="E69" s="35"/>
      <c r="F69" s="35"/>
      <c r="G69" s="35"/>
      <c r="H69" s="35"/>
      <c r="I69" s="35"/>
      <c r="J69" s="35"/>
      <c r="K69" s="35"/>
      <c r="L69" s="35"/>
      <c r="M69" s="35"/>
      <c r="N69" s="35"/>
      <c r="O69" s="35"/>
      <c r="P69" s="35"/>
      <c r="Q69" s="37"/>
      <c r="R69" s="38"/>
      <c r="S69" s="38"/>
      <c r="T69" s="35"/>
      <c r="U69" s="35"/>
    </row>
    <row r="70" spans="1:21">
      <c r="A70" s="35"/>
      <c r="B70" s="35"/>
      <c r="C70" s="35"/>
      <c r="D70" s="35"/>
      <c r="E70" s="35"/>
      <c r="F70" s="35"/>
      <c r="G70" s="35"/>
      <c r="H70" s="35"/>
      <c r="I70" s="35"/>
      <c r="J70" s="35"/>
      <c r="K70" s="35"/>
      <c r="L70" s="35"/>
      <c r="M70" s="35"/>
      <c r="N70" s="35"/>
      <c r="O70" s="35"/>
      <c r="P70" s="35"/>
      <c r="Q70" s="37"/>
      <c r="R70" s="38"/>
      <c r="S70" s="38"/>
      <c r="T70" s="35"/>
      <c r="U70" s="35"/>
    </row>
    <row r="71" spans="1:21">
      <c r="A71" s="35"/>
      <c r="B71" s="35"/>
      <c r="C71" s="35"/>
      <c r="D71" s="35"/>
      <c r="E71" s="35"/>
      <c r="F71" s="35"/>
      <c r="G71" s="35"/>
      <c r="H71" s="35"/>
      <c r="I71" s="35"/>
      <c r="J71" s="35"/>
      <c r="K71" s="35"/>
      <c r="L71" s="35"/>
      <c r="M71" s="35"/>
      <c r="N71" s="35"/>
      <c r="O71" s="35"/>
      <c r="P71" s="35"/>
      <c r="Q71" s="37"/>
      <c r="R71" s="38"/>
      <c r="S71" s="38"/>
      <c r="T71" s="35"/>
      <c r="U71" s="35"/>
    </row>
    <row r="72" spans="1:21">
      <c r="A72" s="35"/>
      <c r="B72" s="35"/>
      <c r="C72" s="35"/>
      <c r="D72" s="35"/>
      <c r="E72" s="35"/>
      <c r="F72" s="35"/>
      <c r="G72" s="35"/>
      <c r="H72" s="35"/>
      <c r="I72" s="35"/>
      <c r="J72" s="35"/>
      <c r="K72" s="35"/>
      <c r="L72" s="35"/>
      <c r="M72" s="35"/>
      <c r="N72" s="35"/>
      <c r="O72" s="35"/>
      <c r="P72" s="35"/>
      <c r="Q72" s="37"/>
      <c r="R72" s="38"/>
      <c r="S72" s="38"/>
      <c r="T72" s="35"/>
      <c r="U72" s="35"/>
    </row>
    <row r="73" spans="1:21">
      <c r="A73" s="35"/>
      <c r="B73" s="35"/>
      <c r="C73" s="35"/>
      <c r="D73" s="35"/>
      <c r="E73" s="35"/>
      <c r="F73" s="35"/>
      <c r="G73" s="35"/>
      <c r="H73" s="35"/>
      <c r="I73" s="35"/>
      <c r="J73" s="35"/>
      <c r="K73" s="35"/>
      <c r="L73" s="35"/>
      <c r="M73" s="35"/>
      <c r="N73" s="35"/>
      <c r="O73" s="35"/>
      <c r="P73" s="35"/>
      <c r="Q73" s="37"/>
      <c r="R73" s="38"/>
      <c r="S73" s="38"/>
      <c r="T73" s="35"/>
      <c r="U73" s="35"/>
    </row>
    <row r="74" spans="1:21">
      <c r="A74" s="35"/>
      <c r="B74" s="35"/>
      <c r="C74" s="35"/>
      <c r="D74" s="35"/>
      <c r="E74" s="35"/>
      <c r="F74" s="35"/>
      <c r="G74" s="35"/>
      <c r="H74" s="35"/>
      <c r="I74" s="35"/>
      <c r="J74" s="35"/>
      <c r="K74" s="35"/>
      <c r="L74" s="35"/>
      <c r="M74" s="35"/>
      <c r="N74" s="35"/>
      <c r="O74" s="35"/>
      <c r="P74" s="35"/>
      <c r="Q74" s="37"/>
      <c r="R74" s="38"/>
      <c r="S74" s="38"/>
      <c r="T74" s="35"/>
      <c r="U74" s="35"/>
    </row>
    <row r="75" spans="1:21">
      <c r="A75" s="35"/>
      <c r="B75" s="35"/>
      <c r="C75" s="35"/>
      <c r="D75" s="35"/>
      <c r="E75" s="35"/>
      <c r="F75" s="35"/>
      <c r="G75" s="35"/>
      <c r="H75" s="35"/>
      <c r="I75" s="35"/>
      <c r="J75" s="35"/>
      <c r="K75" s="35"/>
      <c r="L75" s="35"/>
      <c r="M75" s="35"/>
      <c r="N75" s="35"/>
      <c r="O75" s="35"/>
      <c r="P75" s="35"/>
      <c r="Q75" s="37"/>
      <c r="R75" s="38"/>
      <c r="S75" s="38"/>
      <c r="T75" s="35"/>
      <c r="U75" s="35"/>
    </row>
    <row r="76" spans="1:21">
      <c r="A76" s="35"/>
      <c r="B76" s="35"/>
      <c r="C76" s="35"/>
      <c r="D76" s="35"/>
      <c r="E76" s="35"/>
      <c r="F76" s="35"/>
      <c r="G76" s="35"/>
      <c r="H76" s="35"/>
      <c r="I76" s="35"/>
      <c r="J76" s="35"/>
      <c r="K76" s="35"/>
      <c r="L76" s="35"/>
      <c r="M76" s="35"/>
      <c r="N76" s="35"/>
      <c r="O76" s="35"/>
      <c r="P76" s="35"/>
      <c r="Q76" s="37"/>
      <c r="R76" s="38"/>
      <c r="S76" s="38"/>
      <c r="T76" s="35"/>
      <c r="U76" s="35"/>
    </row>
    <row r="77" spans="1:21">
      <c r="A77" s="35"/>
      <c r="B77" s="35"/>
      <c r="C77" s="35"/>
      <c r="D77" s="35"/>
      <c r="E77" s="35"/>
      <c r="F77" s="35"/>
      <c r="G77" s="35"/>
      <c r="H77" s="35"/>
      <c r="I77" s="35"/>
      <c r="J77" s="35"/>
      <c r="K77" s="35"/>
      <c r="L77" s="35"/>
      <c r="M77" s="35"/>
      <c r="N77" s="35"/>
      <c r="O77" s="35"/>
      <c r="P77" s="35"/>
      <c r="Q77" s="37"/>
      <c r="R77" s="38"/>
      <c r="S77" s="38"/>
      <c r="T77" s="35"/>
      <c r="U77" s="35"/>
    </row>
    <row r="78" spans="1:21">
      <c r="A78" s="35"/>
      <c r="B78" s="35"/>
      <c r="C78" s="35"/>
      <c r="D78" s="35"/>
      <c r="E78" s="35"/>
      <c r="F78" s="35"/>
      <c r="G78" s="35"/>
      <c r="H78" s="35"/>
      <c r="I78" s="35"/>
      <c r="J78" s="35"/>
      <c r="K78" s="35"/>
      <c r="L78" s="35"/>
      <c r="M78" s="35"/>
      <c r="N78" s="35"/>
      <c r="O78" s="35"/>
      <c r="P78" s="35"/>
      <c r="Q78" s="37"/>
      <c r="R78" s="38"/>
      <c r="S78" s="38"/>
      <c r="T78" s="35"/>
      <c r="U78" s="35"/>
    </row>
    <row r="79" spans="1:21">
      <c r="A79" s="35"/>
      <c r="B79" s="35"/>
      <c r="C79" s="35"/>
      <c r="D79" s="35"/>
      <c r="E79" s="35"/>
      <c r="F79" s="35"/>
      <c r="G79" s="35"/>
      <c r="H79" s="35"/>
      <c r="I79" s="35"/>
      <c r="J79" s="35"/>
      <c r="K79" s="35"/>
      <c r="L79" s="35"/>
      <c r="M79" s="35"/>
      <c r="N79" s="35"/>
      <c r="O79" s="35"/>
      <c r="P79" s="35"/>
      <c r="Q79" s="37"/>
      <c r="R79" s="38"/>
      <c r="S79" s="38"/>
      <c r="T79" s="35"/>
      <c r="U79" s="35"/>
    </row>
    <row r="80" spans="1:21">
      <c r="A80" s="35"/>
      <c r="B80" s="35"/>
      <c r="C80" s="35"/>
      <c r="D80" s="35"/>
      <c r="E80" s="35"/>
      <c r="F80" s="35"/>
      <c r="G80" s="35"/>
      <c r="H80" s="35"/>
      <c r="I80" s="35"/>
      <c r="J80" s="35"/>
      <c r="K80" s="35"/>
      <c r="L80" s="35"/>
      <c r="M80" s="35"/>
      <c r="N80" s="35"/>
      <c r="O80" s="35"/>
      <c r="P80" s="35"/>
      <c r="Q80" s="37"/>
      <c r="R80" s="38"/>
      <c r="S80" s="38"/>
      <c r="T80" s="35"/>
      <c r="U80" s="35"/>
    </row>
    <row r="81" spans="1:21">
      <c r="A81" s="35"/>
      <c r="B81" s="35"/>
      <c r="C81" s="35"/>
      <c r="D81" s="35"/>
      <c r="E81" s="35"/>
      <c r="F81" s="35"/>
      <c r="G81" s="35"/>
      <c r="H81" s="35"/>
      <c r="I81" s="35"/>
      <c r="J81" s="35"/>
      <c r="K81" s="35"/>
      <c r="L81" s="35"/>
      <c r="M81" s="35"/>
      <c r="N81" s="35"/>
      <c r="O81" s="35"/>
      <c r="P81" s="35"/>
      <c r="Q81" s="37"/>
      <c r="R81" s="38"/>
      <c r="S81" s="38"/>
      <c r="T81" s="35"/>
      <c r="U81" s="35"/>
    </row>
    <row r="82" spans="1:21">
      <c r="A82" s="35"/>
      <c r="B82" s="35"/>
      <c r="C82" s="35"/>
      <c r="D82" s="35"/>
      <c r="E82" s="35"/>
      <c r="F82" s="35"/>
      <c r="G82" s="35"/>
      <c r="H82" s="35"/>
      <c r="I82" s="35"/>
      <c r="J82" s="35"/>
      <c r="K82" s="35"/>
      <c r="L82" s="35"/>
      <c r="M82" s="35"/>
      <c r="N82" s="35"/>
      <c r="O82" s="35"/>
      <c r="P82" s="35"/>
      <c r="Q82" s="37"/>
      <c r="R82" s="38"/>
      <c r="S82" s="38"/>
      <c r="T82" s="35"/>
      <c r="U82" s="35"/>
    </row>
    <row r="83" spans="1:21">
      <c r="A83" s="35"/>
      <c r="B83" s="35"/>
      <c r="C83" s="35"/>
      <c r="D83" s="35"/>
      <c r="E83" s="35"/>
      <c r="F83" s="35"/>
      <c r="G83" s="35"/>
      <c r="H83" s="35"/>
      <c r="I83" s="35"/>
      <c r="J83" s="35"/>
      <c r="K83" s="35"/>
      <c r="L83" s="35"/>
      <c r="M83" s="35"/>
      <c r="N83" s="35"/>
      <c r="O83" s="35"/>
      <c r="P83" s="35"/>
      <c r="Q83" s="37"/>
      <c r="R83" s="38"/>
      <c r="S83" s="38"/>
      <c r="T83" s="35"/>
      <c r="U83" s="35"/>
    </row>
    <row r="84" spans="1:21">
      <c r="A84" s="35"/>
      <c r="B84" s="35"/>
      <c r="C84" s="35"/>
      <c r="D84" s="35"/>
      <c r="E84" s="35"/>
      <c r="F84" s="35"/>
      <c r="G84" s="35"/>
      <c r="H84" s="35"/>
      <c r="I84" s="35"/>
      <c r="J84" s="35"/>
      <c r="K84" s="35"/>
      <c r="L84" s="35"/>
      <c r="M84" s="35"/>
      <c r="N84" s="35"/>
      <c r="O84" s="35"/>
      <c r="P84" s="35"/>
      <c r="Q84" s="37"/>
      <c r="R84" s="38"/>
      <c r="S84" s="38"/>
      <c r="T84" s="35"/>
      <c r="U84" s="35"/>
    </row>
    <row r="85" spans="1:21">
      <c r="A85" s="35"/>
      <c r="B85" s="35"/>
      <c r="C85" s="35"/>
      <c r="D85" s="35"/>
      <c r="E85" s="35"/>
      <c r="F85" s="35"/>
      <c r="G85" s="35"/>
      <c r="H85" s="35"/>
      <c r="I85" s="35"/>
      <c r="J85" s="35"/>
      <c r="K85" s="35"/>
      <c r="L85" s="35"/>
      <c r="M85" s="35"/>
      <c r="N85" s="35"/>
      <c r="O85" s="35"/>
      <c r="P85" s="35"/>
      <c r="Q85" s="37"/>
      <c r="R85" s="38"/>
      <c r="S85" s="38"/>
      <c r="T85" s="35"/>
      <c r="U85" s="35"/>
    </row>
    <row r="86" spans="1:21">
      <c r="A86" s="35"/>
      <c r="B86" s="35"/>
      <c r="C86" s="35"/>
      <c r="D86" s="35"/>
      <c r="E86" s="35"/>
      <c r="F86" s="35"/>
      <c r="G86" s="35"/>
      <c r="H86" s="35"/>
      <c r="I86" s="35"/>
      <c r="J86" s="35"/>
      <c r="K86" s="35"/>
      <c r="L86" s="35"/>
      <c r="M86" s="35"/>
      <c r="N86" s="35"/>
      <c r="O86" s="35"/>
      <c r="P86" s="35"/>
      <c r="Q86" s="37"/>
      <c r="R86" s="38"/>
      <c r="S86" s="38"/>
      <c r="T86" s="35"/>
      <c r="U86" s="35"/>
    </row>
    <row r="87" spans="1:21">
      <c r="A87" s="35"/>
      <c r="B87" s="35"/>
      <c r="C87" s="35"/>
      <c r="D87" s="35"/>
      <c r="E87" s="35"/>
      <c r="F87" s="35"/>
      <c r="G87" s="35"/>
      <c r="H87" s="35"/>
      <c r="I87" s="35"/>
      <c r="J87" s="35"/>
      <c r="K87" s="35"/>
      <c r="L87" s="35"/>
      <c r="M87" s="35"/>
      <c r="N87" s="35"/>
      <c r="O87" s="35"/>
      <c r="P87" s="35"/>
      <c r="Q87" s="37"/>
      <c r="R87" s="38"/>
      <c r="S87" s="38"/>
      <c r="T87" s="35"/>
      <c r="U87" s="35"/>
    </row>
    <row r="88" spans="1:21">
      <c r="A88" s="35"/>
      <c r="B88" s="35"/>
      <c r="C88" s="35"/>
      <c r="D88" s="35"/>
      <c r="E88" s="35"/>
      <c r="F88" s="35"/>
      <c r="G88" s="35"/>
      <c r="H88" s="35"/>
      <c r="I88" s="35"/>
      <c r="J88" s="35"/>
      <c r="K88" s="35"/>
      <c r="L88" s="35"/>
      <c r="M88" s="35"/>
      <c r="N88" s="35"/>
      <c r="O88" s="35"/>
      <c r="P88" s="35"/>
      <c r="Q88" s="37"/>
      <c r="R88" s="38"/>
      <c r="S88" s="38"/>
      <c r="T88" s="35"/>
      <c r="U88" s="35"/>
    </row>
    <row r="89" spans="1:21">
      <c r="A89" s="35"/>
      <c r="B89" s="35"/>
      <c r="C89" s="35"/>
      <c r="D89" s="35"/>
      <c r="E89" s="35"/>
      <c r="F89" s="35"/>
      <c r="G89" s="35"/>
      <c r="H89" s="35"/>
      <c r="I89" s="35"/>
      <c r="J89" s="35"/>
      <c r="K89" s="35"/>
      <c r="L89" s="35"/>
      <c r="M89" s="35"/>
      <c r="N89" s="35"/>
      <c r="O89" s="35"/>
      <c r="P89" s="35"/>
      <c r="Q89" s="37"/>
      <c r="R89" s="38"/>
      <c r="S89" s="38"/>
      <c r="T89" s="35"/>
      <c r="U89" s="35"/>
    </row>
    <row r="90" spans="1:21">
      <c r="A90" s="35"/>
      <c r="B90" s="35"/>
      <c r="C90" s="35"/>
      <c r="D90" s="35"/>
      <c r="E90" s="35"/>
      <c r="F90" s="35"/>
      <c r="G90" s="35"/>
      <c r="H90" s="35"/>
      <c r="I90" s="35"/>
      <c r="J90" s="35"/>
      <c r="K90" s="35"/>
      <c r="L90" s="35"/>
      <c r="M90" s="35"/>
      <c r="N90" s="35"/>
      <c r="O90" s="35"/>
      <c r="P90" s="35"/>
      <c r="Q90" s="37"/>
      <c r="R90" s="38"/>
      <c r="S90" s="38"/>
      <c r="T90" s="35"/>
      <c r="U90" s="35"/>
    </row>
    <row r="91" spans="1:21">
      <c r="A91" s="35"/>
      <c r="B91" s="35"/>
      <c r="C91" s="35"/>
      <c r="D91" s="35"/>
      <c r="E91" s="35"/>
      <c r="F91" s="35"/>
      <c r="G91" s="35"/>
      <c r="H91" s="35"/>
      <c r="I91" s="35"/>
      <c r="J91" s="35"/>
      <c r="K91" s="35"/>
      <c r="L91" s="35"/>
      <c r="M91" s="35"/>
      <c r="N91" s="35"/>
      <c r="O91" s="35"/>
      <c r="P91" s="35"/>
      <c r="Q91" s="37"/>
      <c r="R91" s="38"/>
      <c r="S91" s="38"/>
      <c r="T91" s="35"/>
      <c r="U91" s="35"/>
    </row>
    <row r="92" spans="1:21">
      <c r="A92" s="35"/>
      <c r="B92" s="35"/>
      <c r="C92" s="35"/>
      <c r="D92" s="35"/>
      <c r="E92" s="35"/>
      <c r="F92" s="35"/>
      <c r="G92" s="35"/>
      <c r="H92" s="35"/>
      <c r="I92" s="35"/>
      <c r="J92" s="35"/>
      <c r="K92" s="35"/>
      <c r="L92" s="35"/>
      <c r="M92" s="35"/>
      <c r="N92" s="35"/>
      <c r="O92" s="35"/>
      <c r="P92" s="35"/>
      <c r="Q92" s="37"/>
      <c r="R92" s="38"/>
      <c r="S92" s="38"/>
      <c r="T92" s="35"/>
      <c r="U92" s="35"/>
    </row>
    <row r="93" spans="1:21">
      <c r="A93" s="35"/>
      <c r="B93" s="35"/>
      <c r="C93" s="35"/>
      <c r="D93" s="35"/>
      <c r="E93" s="35"/>
      <c r="F93" s="35"/>
      <c r="G93" s="35"/>
      <c r="H93" s="35"/>
      <c r="I93" s="35"/>
      <c r="J93" s="35"/>
      <c r="K93" s="35"/>
      <c r="L93" s="35"/>
      <c r="M93" s="35"/>
      <c r="N93" s="35"/>
      <c r="O93" s="35"/>
      <c r="P93" s="35"/>
      <c r="Q93" s="37"/>
      <c r="R93" s="38"/>
      <c r="S93" s="38"/>
      <c r="T93" s="35"/>
      <c r="U93" s="35"/>
    </row>
    <row r="94" spans="1:21">
      <c r="A94" s="35"/>
      <c r="B94" s="35"/>
      <c r="C94" s="35"/>
      <c r="D94" s="35"/>
      <c r="E94" s="35"/>
      <c r="F94" s="35"/>
      <c r="G94" s="35"/>
      <c r="H94" s="35"/>
      <c r="I94" s="35"/>
      <c r="J94" s="35"/>
      <c r="K94" s="35"/>
      <c r="L94" s="35"/>
      <c r="M94" s="35"/>
      <c r="N94" s="35"/>
      <c r="O94" s="35"/>
      <c r="P94" s="35"/>
      <c r="Q94" s="37"/>
      <c r="R94" s="38"/>
      <c r="S94" s="38"/>
      <c r="T94" s="35"/>
      <c r="U94" s="35"/>
    </row>
    <row r="95" spans="1:21">
      <c r="A95" s="35"/>
      <c r="B95" s="35"/>
      <c r="C95" s="35"/>
      <c r="D95" s="35"/>
      <c r="E95" s="35"/>
      <c r="F95" s="35"/>
      <c r="G95" s="35"/>
      <c r="H95" s="35"/>
      <c r="I95" s="35"/>
      <c r="J95" s="35"/>
      <c r="K95" s="35"/>
      <c r="L95" s="35"/>
      <c r="M95" s="35"/>
      <c r="N95" s="35"/>
      <c r="O95" s="35"/>
      <c r="P95" s="35"/>
      <c r="Q95" s="37"/>
      <c r="R95" s="38"/>
      <c r="S95" s="38"/>
      <c r="T95" s="35"/>
      <c r="U95" s="35"/>
    </row>
    <row r="96" spans="1:21">
      <c r="A96" s="35"/>
      <c r="B96" s="35"/>
      <c r="C96" s="35"/>
      <c r="D96" s="35"/>
      <c r="E96" s="35"/>
      <c r="F96" s="35"/>
      <c r="G96" s="35"/>
      <c r="H96" s="35"/>
      <c r="I96" s="35"/>
      <c r="J96" s="35"/>
      <c r="K96" s="35"/>
      <c r="L96" s="35"/>
      <c r="M96" s="35"/>
      <c r="N96" s="35"/>
      <c r="O96" s="35"/>
      <c r="P96" s="35"/>
      <c r="Q96" s="37"/>
      <c r="R96" s="38"/>
      <c r="S96" s="38"/>
      <c r="T96" s="35"/>
      <c r="U96" s="35"/>
    </row>
    <row r="97" spans="1:21">
      <c r="A97" s="35"/>
      <c r="B97" s="35"/>
      <c r="C97" s="35"/>
      <c r="D97" s="35"/>
      <c r="E97" s="35"/>
      <c r="F97" s="35"/>
      <c r="G97" s="35"/>
      <c r="H97" s="35"/>
      <c r="I97" s="35"/>
      <c r="J97" s="35"/>
      <c r="K97" s="35"/>
      <c r="L97" s="35"/>
      <c r="M97" s="35"/>
      <c r="N97" s="35"/>
      <c r="O97" s="35"/>
      <c r="P97" s="35"/>
      <c r="Q97" s="37"/>
      <c r="R97" s="38"/>
      <c r="S97" s="38"/>
      <c r="T97" s="35"/>
      <c r="U97" s="35"/>
    </row>
    <row r="98" spans="1:21">
      <c r="A98" s="35"/>
      <c r="B98" s="35"/>
      <c r="C98" s="35"/>
      <c r="D98" s="35"/>
      <c r="E98" s="35"/>
      <c r="F98" s="35"/>
      <c r="G98" s="35"/>
      <c r="H98" s="35"/>
      <c r="I98" s="35"/>
      <c r="J98" s="35"/>
      <c r="K98" s="35"/>
      <c r="L98" s="35"/>
      <c r="M98" s="35"/>
      <c r="N98" s="35"/>
      <c r="O98" s="35"/>
      <c r="P98" s="35"/>
      <c r="Q98" s="37"/>
      <c r="R98" s="38"/>
      <c r="S98" s="38"/>
      <c r="T98" s="35"/>
      <c r="U98" s="35"/>
    </row>
    <row r="99" spans="1:21">
      <c r="A99" s="35"/>
      <c r="B99" s="35"/>
      <c r="C99" s="35"/>
      <c r="D99" s="35"/>
      <c r="E99" s="35"/>
      <c r="F99" s="35"/>
      <c r="G99" s="35"/>
      <c r="H99" s="35"/>
      <c r="I99" s="35"/>
      <c r="J99" s="35"/>
      <c r="K99" s="35"/>
      <c r="L99" s="35"/>
      <c r="M99" s="35"/>
      <c r="N99" s="35"/>
      <c r="O99" s="35"/>
      <c r="P99" s="35"/>
      <c r="Q99" s="37"/>
      <c r="R99" s="38"/>
      <c r="S99" s="38"/>
      <c r="T99" s="35"/>
      <c r="U99" s="35"/>
    </row>
    <row r="100" spans="1:21">
      <c r="A100" s="35"/>
      <c r="B100" s="35"/>
      <c r="C100" s="35"/>
      <c r="D100" s="35"/>
      <c r="E100" s="35"/>
      <c r="F100" s="35"/>
      <c r="G100" s="35"/>
      <c r="H100" s="35"/>
      <c r="I100" s="35"/>
      <c r="J100" s="35"/>
      <c r="K100" s="35"/>
      <c r="L100" s="35"/>
      <c r="M100" s="35"/>
      <c r="N100" s="35"/>
      <c r="O100" s="35"/>
      <c r="P100" s="35"/>
      <c r="Q100" s="37"/>
      <c r="R100" s="38"/>
      <c r="S100" s="38"/>
      <c r="T100" s="35"/>
      <c r="U100" s="35"/>
    </row>
    <row r="101" spans="1:21">
      <c r="A101" s="35"/>
      <c r="B101" s="35"/>
      <c r="C101" s="35"/>
      <c r="D101" s="35"/>
      <c r="E101" s="35"/>
      <c r="F101" s="35"/>
      <c r="G101" s="35"/>
      <c r="H101" s="35"/>
      <c r="I101" s="35"/>
      <c r="J101" s="35"/>
      <c r="K101" s="35"/>
      <c r="L101" s="35"/>
      <c r="M101" s="35"/>
      <c r="N101" s="35"/>
      <c r="O101" s="35"/>
      <c r="P101" s="35"/>
      <c r="Q101" s="37"/>
      <c r="R101" s="38"/>
      <c r="S101" s="38"/>
      <c r="T101" s="35"/>
      <c r="U101" s="35"/>
    </row>
    <row r="102" spans="1:21">
      <c r="A102" s="35"/>
      <c r="B102" s="35"/>
      <c r="C102" s="35"/>
      <c r="D102" s="35"/>
      <c r="E102" s="35"/>
      <c r="F102" s="35"/>
      <c r="G102" s="35"/>
      <c r="H102" s="35"/>
      <c r="I102" s="35"/>
      <c r="J102" s="35"/>
      <c r="K102" s="35"/>
      <c r="L102" s="35"/>
      <c r="M102" s="35"/>
      <c r="N102" s="35"/>
      <c r="O102" s="35"/>
      <c r="P102" s="35"/>
      <c r="Q102" s="37"/>
      <c r="R102" s="38"/>
      <c r="S102" s="38"/>
      <c r="T102" s="35"/>
      <c r="U102" s="35"/>
    </row>
    <row r="103" spans="1:21">
      <c r="A103" s="35"/>
      <c r="B103" s="35"/>
      <c r="C103" s="35"/>
      <c r="D103" s="35"/>
      <c r="E103" s="35"/>
      <c r="F103" s="35"/>
      <c r="G103" s="35"/>
      <c r="H103" s="35"/>
      <c r="I103" s="35"/>
      <c r="J103" s="35"/>
      <c r="K103" s="35"/>
      <c r="L103" s="35"/>
      <c r="M103" s="35"/>
      <c r="N103" s="35"/>
      <c r="O103" s="35"/>
      <c r="P103" s="35"/>
      <c r="Q103" s="37"/>
      <c r="R103" s="38"/>
      <c r="S103" s="38"/>
      <c r="T103" s="35"/>
      <c r="U103" s="35"/>
    </row>
    <row r="104" spans="1:21">
      <c r="A104" s="35"/>
      <c r="B104" s="35"/>
      <c r="C104" s="35"/>
      <c r="D104" s="35"/>
      <c r="E104" s="35"/>
      <c r="F104" s="35"/>
      <c r="G104" s="35"/>
      <c r="H104" s="35"/>
      <c r="I104" s="35"/>
      <c r="J104" s="35"/>
      <c r="K104" s="35"/>
      <c r="L104" s="35"/>
      <c r="M104" s="35"/>
      <c r="N104" s="35"/>
      <c r="O104" s="35"/>
      <c r="P104" s="35"/>
      <c r="Q104" s="37"/>
      <c r="R104" s="38"/>
      <c r="S104" s="38"/>
      <c r="T104" s="35"/>
      <c r="U104" s="35"/>
    </row>
    <row r="105" spans="1:21">
      <c r="A105" s="35"/>
      <c r="B105" s="35"/>
      <c r="C105" s="35"/>
      <c r="D105" s="35"/>
      <c r="E105" s="35"/>
      <c r="F105" s="35"/>
      <c r="G105" s="35"/>
      <c r="H105" s="35"/>
      <c r="I105" s="35"/>
      <c r="J105" s="35"/>
      <c r="K105" s="35"/>
      <c r="L105" s="35"/>
      <c r="M105" s="35"/>
      <c r="N105" s="35"/>
      <c r="O105" s="35"/>
      <c r="P105" s="35"/>
      <c r="Q105" s="37"/>
      <c r="R105" s="38"/>
      <c r="S105" s="38"/>
      <c r="T105" s="35"/>
      <c r="U105" s="35"/>
    </row>
  </sheetData>
  <mergeCells count="5">
    <mergeCell ref="A1:H1"/>
    <mergeCell ref="A3:F3"/>
    <mergeCell ref="G3:N3"/>
    <mergeCell ref="O3:U3"/>
    <mergeCell ref="T34:U34"/>
  </mergeCells>
  <dataValidations count="1">
    <dataValidation type="list" allowBlank="1" showInputMessage="1" showErrorMessage="1" sqref="G1:G2">
      <formula1>#REF!</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Index</vt:lpstr>
      <vt:lpstr>Environment</vt:lpstr>
      <vt:lpstr>Society</vt:lpstr>
      <vt:lpstr>Governance</vt:lpstr>
      <vt:lpstr>Economic</vt:lpstr>
      <vt:lpstr>List of ISO 14001Certified Co.</vt:lpstr>
      <vt:lpstr>List of ISO 45001Certified Co.</vt:lpstr>
      <vt:lpstr>List of TSFs disclosure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王少华1</cp:lastModifiedBy>
  <dcterms:created xsi:type="dcterms:W3CDTF">2015-06-05T18:17:00Z</dcterms:created>
  <dcterms:modified xsi:type="dcterms:W3CDTF">2024-06-25T07:44:28Z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4B5C8FACAE6B410DB52AB23647BD954F_13</vt:lpwstr>
  </property>
</Properties>
</file>